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5195" windowHeight="7425"/>
  </bookViews>
  <sheets>
    <sheet name="wydatki inwestycjne" sheetId="1" r:id="rId1"/>
  </sheets>
  <calcPr calcId="145621"/>
</workbook>
</file>

<file path=xl/calcChain.xml><?xml version="1.0" encoding="utf-8"?>
<calcChain xmlns="http://schemas.openxmlformats.org/spreadsheetml/2006/main">
  <c r="E37" i="1" l="1"/>
  <c r="F36" i="1"/>
  <c r="E36" i="1"/>
  <c r="G33" i="1" l="1"/>
  <c r="F34" i="1"/>
  <c r="G34" i="1" s="1"/>
  <c r="E34" i="1"/>
  <c r="F32" i="1"/>
  <c r="E32" i="1"/>
  <c r="G24" i="1"/>
  <c r="F23" i="1"/>
  <c r="E23" i="1"/>
  <c r="G22" i="1"/>
  <c r="G21" i="1"/>
  <c r="F20" i="1"/>
  <c r="E20" i="1"/>
  <c r="G20" i="1" s="1"/>
  <c r="G18" i="1"/>
  <c r="G17" i="1"/>
  <c r="F16" i="1"/>
  <c r="E16" i="1"/>
  <c r="E26" i="1" s="1"/>
  <c r="E27" i="1" s="1"/>
  <c r="G15" i="1"/>
  <c r="G14" i="1"/>
  <c r="G13" i="1"/>
  <c r="F12" i="1"/>
  <c r="E12" i="1"/>
  <c r="F8" i="1"/>
  <c r="E8" i="1"/>
  <c r="G9" i="1"/>
  <c r="F26" i="1" l="1"/>
  <c r="F27" i="1" s="1"/>
  <c r="G8" i="1"/>
  <c r="E10" i="1"/>
  <c r="E11" i="1" s="1"/>
  <c r="E38" i="1" s="1"/>
  <c r="F10" i="1"/>
  <c r="F11" i="1" s="1"/>
  <c r="G16" i="1"/>
  <c r="G19" i="1"/>
  <c r="F5" i="1"/>
  <c r="F7" i="1" s="1"/>
  <c r="E5" i="1"/>
  <c r="E7" i="1" s="1"/>
  <c r="G7" i="1" l="1"/>
  <c r="G5" i="1"/>
  <c r="G12" i="1"/>
  <c r="G23" i="1"/>
  <c r="G35" i="1"/>
  <c r="G29" i="1"/>
  <c r="F28" i="1"/>
  <c r="E28" i="1"/>
  <c r="G36" i="1" l="1"/>
  <c r="G10" i="1"/>
  <c r="G32" i="1"/>
  <c r="G28" i="1"/>
  <c r="F37" i="1" l="1"/>
  <c r="G37" i="1" s="1"/>
  <c r="G11" i="1"/>
  <c r="G25" i="1"/>
  <c r="F30" i="1"/>
  <c r="F31" i="1" s="1"/>
  <c r="E30" i="1"/>
  <c r="E31" i="1" s="1"/>
  <c r="F38" i="1" l="1"/>
  <c r="G30" i="1"/>
  <c r="G26" i="1"/>
  <c r="G27" i="1"/>
  <c r="G31" i="1"/>
  <c r="G38" i="1" l="1"/>
  <c r="G6" i="1"/>
</calcChain>
</file>

<file path=xl/sharedStrings.xml><?xml version="1.0" encoding="utf-8"?>
<sst xmlns="http://schemas.openxmlformats.org/spreadsheetml/2006/main" count="59" uniqueCount="35">
  <si>
    <t>Dział</t>
  </si>
  <si>
    <t>Rozdział</t>
  </si>
  <si>
    <t>Paragraf</t>
  </si>
  <si>
    <t>Plan</t>
  </si>
  <si>
    <t>Wydatki wykonane</t>
  </si>
  <si>
    <t>% wykonania</t>
  </si>
  <si>
    <t>Razem</t>
  </si>
  <si>
    <t>Ogółem</t>
  </si>
  <si>
    <t>wydatki inwestycyjne jednostek budżetowych</t>
  </si>
  <si>
    <t>Pozostała działalność</t>
  </si>
  <si>
    <t>wydatki na zakupy inwestycyjne jednostek budżetowych</t>
  </si>
  <si>
    <t>Oświata i wychowanie</t>
  </si>
  <si>
    <t>Gospodarka komunalna i ochrona środowiska</t>
  </si>
  <si>
    <t xml:space="preserve">wydatki inwestycyjne jednostek budżetowych </t>
  </si>
  <si>
    <t>Kultura i ochrona dziedzictwa narodowego</t>
  </si>
  <si>
    <t>010</t>
  </si>
  <si>
    <t>01042</t>
  </si>
  <si>
    <t>Wyłączenie z produkcji gruntów rolnych</t>
  </si>
  <si>
    <t>Rolnictwo i łowiectwo</t>
  </si>
  <si>
    <t>Rozbudowa centrum wsi Radzanów z budową deptaka wzdłuż drogi powiatowej</t>
  </si>
  <si>
    <t>WYDATKI NA ZADANIA INWESTYCYJNE  ZA  I PÓŁROCZE 2014 ROKU</t>
  </si>
  <si>
    <t>01010</t>
  </si>
  <si>
    <t>Budowa sieci wodociągowej w miejscowości Młodynie Górne</t>
  </si>
  <si>
    <t>Infrastruktura wodociągowa i sanitacyjna wsi</t>
  </si>
  <si>
    <t>Przebudowa drogi gminnej w miejscowosci Kozłów gm. Radzanów</t>
  </si>
  <si>
    <t>801</t>
  </si>
  <si>
    <t>80103</t>
  </si>
  <si>
    <t>Wykonanie ogrodzenia placu zabaw przy PSP Rogolin</t>
  </si>
  <si>
    <t>Zakup i montaż trzech karuzeli obrotowych z miejscem do siedzenia</t>
  </si>
  <si>
    <t>Zakup i montaż trzech zestawów wielofunkcyjnych z wieżami, ścianką wspinaczkową, zjeżdżalniami</t>
  </si>
  <si>
    <t>Zakup czterech projektorów multimedialnych</t>
  </si>
  <si>
    <t>Zakup trzech tablic interaktywnych</t>
  </si>
  <si>
    <t>Oddziały przedszkolne w szkołach podstawowych</t>
  </si>
  <si>
    <t>Zakup koparki kołowej</t>
  </si>
  <si>
    <t>Zakłady goospodarki komunalnej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</si>
</sst>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38"/>
    </font>
    <font>
      <i/>
      <sz val="10"/>
      <name val="Arial"/>
      <family val="2"/>
      <charset val="238"/>
    </font>
    <font>
      <i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49" fontId="0" fillId="0" borderId="3" xfId="0" applyNumberFormat="1" applyBorder="1" applyAlignment="1">
      <alignment horizontal="right"/>
    </xf>
    <xf numFmtId="49" fontId="0" fillId="0" borderId="4" xfId="0" applyNumberFormat="1" applyBorder="1" applyAlignment="1">
      <alignment horizontal="right"/>
    </xf>
    <xf numFmtId="0" fontId="0" fillId="0" borderId="4" xfId="0" applyBorder="1"/>
    <xf numFmtId="4" fontId="0" fillId="0" borderId="4" xfId="0" applyNumberFormat="1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49" fontId="0" fillId="0" borderId="7" xfId="0" applyNumberFormat="1" applyBorder="1"/>
    <xf numFmtId="49" fontId="0" fillId="0" borderId="1" xfId="0" applyNumberFormat="1" applyBorder="1"/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49" fontId="1" fillId="0" borderId="4" xfId="0" applyNumberFormat="1" applyFont="1" applyBorder="1" applyAlignment="1">
      <alignment horizontal="right"/>
    </xf>
    <xf numFmtId="0" fontId="1" fillId="0" borderId="4" xfId="0" applyFont="1" applyBorder="1"/>
    <xf numFmtId="4" fontId="1" fillId="0" borderId="4" xfId="0" applyNumberFormat="1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4" xfId="0" applyFont="1" applyBorder="1" applyAlignment="1">
      <alignment wrapText="1"/>
    </xf>
    <xf numFmtId="4" fontId="2" fillId="0" borderId="4" xfId="0" applyNumberFormat="1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4" xfId="0" applyFont="1" applyBorder="1" applyAlignment="1">
      <alignment wrapText="1"/>
    </xf>
    <xf numFmtId="4" fontId="3" fillId="0" borderId="4" xfId="0" applyNumberFormat="1" applyFont="1" applyBorder="1"/>
    <xf numFmtId="4" fontId="4" fillId="0" borderId="6" xfId="0" applyNumberFormat="1" applyFont="1" applyBorder="1"/>
    <xf numFmtId="4" fontId="0" fillId="0" borderId="8" xfId="0" applyNumberFormat="1" applyBorder="1"/>
    <xf numFmtId="4" fontId="5" fillId="0" borderId="4" xfId="0" applyNumberFormat="1" applyFont="1" applyBorder="1"/>
    <xf numFmtId="49" fontId="1" fillId="0" borderId="3" xfId="0" applyNumberFormat="1" applyFont="1" applyBorder="1" applyAlignment="1">
      <alignment horizontal="right"/>
    </xf>
    <xf numFmtId="4" fontId="1" fillId="0" borderId="8" xfId="0" applyNumberFormat="1" applyFont="1" applyBorder="1"/>
    <xf numFmtId="0" fontId="1" fillId="0" borderId="0" xfId="0" applyFont="1"/>
    <xf numFmtId="49" fontId="5" fillId="0" borderId="4" xfId="0" applyNumberFormat="1" applyFont="1" applyBorder="1" applyAlignment="1">
      <alignment horizontal="right"/>
    </xf>
    <xf numFmtId="0" fontId="5" fillId="0" borderId="4" xfId="0" applyFont="1" applyBorder="1"/>
    <xf numFmtId="0" fontId="5" fillId="0" borderId="0" xfId="0" applyFont="1"/>
    <xf numFmtId="49" fontId="5" fillId="0" borderId="3" xfId="0" applyNumberFormat="1" applyFont="1" applyBorder="1" applyAlignment="1">
      <alignment horizontal="right"/>
    </xf>
    <xf numFmtId="0" fontId="5" fillId="0" borderId="4" xfId="0" applyFont="1" applyBorder="1" applyAlignment="1">
      <alignment wrapText="1"/>
    </xf>
    <xf numFmtId="4" fontId="5" fillId="0" borderId="8" xfId="0" applyNumberFormat="1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0" xfId="0" applyFont="1" applyBorder="1" applyAlignment="1">
      <alignment wrapText="1"/>
    </xf>
    <xf numFmtId="4" fontId="3" fillId="0" borderId="10" xfId="0" applyNumberFormat="1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10" xfId="0" applyFont="1" applyBorder="1" applyAlignment="1">
      <alignment wrapText="1"/>
    </xf>
    <xf numFmtId="4" fontId="5" fillId="0" borderId="10" xfId="0" applyNumberFormat="1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0" xfId="0" applyFont="1" applyBorder="1" applyAlignment="1">
      <alignment wrapText="1"/>
    </xf>
    <xf numFmtId="4" fontId="1" fillId="0" borderId="10" xfId="0" applyNumberFormat="1" applyFont="1" applyBorder="1"/>
    <xf numFmtId="49" fontId="0" fillId="0" borderId="11" xfId="0" applyNumberFormat="1" applyBorder="1"/>
    <xf numFmtId="49" fontId="0" fillId="0" borderId="12" xfId="0" applyNumberFormat="1" applyBorder="1"/>
    <xf numFmtId="0" fontId="0" fillId="0" borderId="12" xfId="0" applyBorder="1"/>
    <xf numFmtId="49" fontId="1" fillId="0" borderId="11" xfId="0" applyNumberFormat="1" applyFont="1" applyBorder="1"/>
    <xf numFmtId="49" fontId="1" fillId="0" borderId="12" xfId="0" applyNumberFormat="1" applyFont="1" applyBorder="1"/>
    <xf numFmtId="0" fontId="1" fillId="0" borderId="12" xfId="0" applyFont="1" applyBorder="1"/>
    <xf numFmtId="0" fontId="1" fillId="0" borderId="12" xfId="0" applyFont="1" applyBorder="1" applyAlignment="1">
      <alignment wrapText="1"/>
    </xf>
    <xf numFmtId="4" fontId="0" fillId="0" borderId="12" xfId="0" applyNumberFormat="1" applyBorder="1"/>
    <xf numFmtId="4" fontId="0" fillId="0" borderId="12" xfId="0" applyNumberFormat="1" applyBorder="1" applyAlignment="1">
      <alignment wrapText="1"/>
    </xf>
    <xf numFmtId="4" fontId="1" fillId="0" borderId="12" xfId="0" applyNumberFormat="1" applyFont="1" applyBorder="1"/>
    <xf numFmtId="49" fontId="6" fillId="0" borderId="11" xfId="0" applyNumberFormat="1" applyFont="1" applyBorder="1"/>
    <xf numFmtId="49" fontId="6" fillId="0" borderId="12" xfId="0" applyNumberFormat="1" applyFont="1" applyBorder="1"/>
    <xf numFmtId="0" fontId="6" fillId="0" borderId="12" xfId="0" applyFont="1" applyBorder="1"/>
    <xf numFmtId="0" fontId="6" fillId="0" borderId="12" xfId="0" applyFont="1" applyBorder="1" applyAlignment="1">
      <alignment wrapText="1"/>
    </xf>
    <xf numFmtId="4" fontId="6" fillId="0" borderId="12" xfId="0" applyNumberFormat="1" applyFont="1" applyBorder="1"/>
    <xf numFmtId="0" fontId="6" fillId="0" borderId="0" xfId="0" applyFont="1"/>
    <xf numFmtId="4" fontId="5" fillId="0" borderId="12" xfId="0" applyNumberFormat="1" applyFont="1" applyBorder="1"/>
    <xf numFmtId="0" fontId="0" fillId="0" borderId="12" xfId="0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topLeftCell="A31" workbookViewId="0">
      <selection activeCell="F26" sqref="F26"/>
    </sheetView>
  </sheetViews>
  <sheetFormatPr defaultRowHeight="12.75" x14ac:dyDescent="0.2"/>
  <cols>
    <col min="1" max="1" width="6.42578125" customWidth="1"/>
    <col min="2" max="2" width="7.28515625" customWidth="1"/>
    <col min="3" max="3" width="7.7109375" customWidth="1"/>
    <col min="4" max="4" width="20.7109375" style="13" customWidth="1"/>
    <col min="5" max="5" width="16.85546875" customWidth="1"/>
    <col min="6" max="6" width="17" customWidth="1"/>
    <col min="7" max="7" width="8.140625" customWidth="1"/>
  </cols>
  <sheetData>
    <row r="1" spans="1:7" x14ac:dyDescent="0.2">
      <c r="A1" s="35" t="s">
        <v>20</v>
      </c>
    </row>
    <row r="3" spans="1:7" ht="13.5" thickBot="1" x14ac:dyDescent="0.25"/>
    <row r="4" spans="1:7" ht="26.25" customHeight="1" x14ac:dyDescent="0.2">
      <c r="A4" s="11" t="s">
        <v>0</v>
      </c>
      <c r="B4" s="12" t="s">
        <v>1</v>
      </c>
      <c r="C4" s="1" t="s">
        <v>2</v>
      </c>
      <c r="D4" s="2"/>
      <c r="E4" s="1" t="s">
        <v>3</v>
      </c>
      <c r="F4" s="2" t="s">
        <v>4</v>
      </c>
      <c r="G4" s="3" t="s">
        <v>5</v>
      </c>
    </row>
    <row r="5" spans="1:7" ht="26.25" customHeight="1" x14ac:dyDescent="0.2">
      <c r="A5" s="51" t="s">
        <v>15</v>
      </c>
      <c r="B5" s="52" t="s">
        <v>21</v>
      </c>
      <c r="C5" s="53">
        <v>6050</v>
      </c>
      <c r="D5" s="14" t="s">
        <v>13</v>
      </c>
      <c r="E5" s="58">
        <f>SUM(E6)</f>
        <v>14300</v>
      </c>
      <c r="F5" s="59">
        <f>SUM(F6)</f>
        <v>0</v>
      </c>
      <c r="G5" s="38">
        <f t="shared" ref="G5:G11" si="0">(F5/E5)*100</f>
        <v>0</v>
      </c>
    </row>
    <row r="6" spans="1:7" ht="51" customHeight="1" x14ac:dyDescent="0.2">
      <c r="A6" s="51"/>
      <c r="B6" s="52"/>
      <c r="C6" s="53"/>
      <c r="D6" s="37" t="s">
        <v>22</v>
      </c>
      <c r="E6" s="29">
        <v>14300</v>
      </c>
      <c r="F6" s="29">
        <v>0</v>
      </c>
      <c r="G6" s="38">
        <f t="shared" si="0"/>
        <v>0</v>
      </c>
    </row>
    <row r="7" spans="1:7" ht="36.75" customHeight="1" x14ac:dyDescent="0.2">
      <c r="A7" s="54"/>
      <c r="B7" s="55" t="s">
        <v>21</v>
      </c>
      <c r="C7" s="56" t="s">
        <v>6</v>
      </c>
      <c r="D7" s="57" t="s">
        <v>23</v>
      </c>
      <c r="E7" s="60">
        <f>SUM(E5)</f>
        <v>14300</v>
      </c>
      <c r="F7" s="60">
        <f>SUM(F5)</f>
        <v>0</v>
      </c>
      <c r="G7" s="38">
        <f t="shared" ref="G7:G9" si="1">(F7/E7)*100</f>
        <v>0</v>
      </c>
    </row>
    <row r="8" spans="1:7" ht="29.25" customHeight="1" x14ac:dyDescent="0.2">
      <c r="A8" s="51" t="s">
        <v>15</v>
      </c>
      <c r="B8" s="52" t="s">
        <v>16</v>
      </c>
      <c r="C8" s="53">
        <v>6050</v>
      </c>
      <c r="D8" s="14" t="s">
        <v>13</v>
      </c>
      <c r="E8" s="67">
        <f>SUM(E9)</f>
        <v>131000</v>
      </c>
      <c r="F8" s="67">
        <f>SUM(F9)</f>
        <v>0</v>
      </c>
      <c r="G8" s="38">
        <f t="shared" si="1"/>
        <v>0</v>
      </c>
    </row>
    <row r="9" spans="1:7" ht="42" customHeight="1" x14ac:dyDescent="0.2">
      <c r="A9" s="51"/>
      <c r="B9" s="52"/>
      <c r="C9" s="53"/>
      <c r="D9" s="68" t="s">
        <v>24</v>
      </c>
      <c r="E9" s="67">
        <v>131000</v>
      </c>
      <c r="F9" s="67">
        <v>0</v>
      </c>
      <c r="G9" s="38">
        <f t="shared" si="1"/>
        <v>0</v>
      </c>
    </row>
    <row r="10" spans="1:7" s="32" customFormat="1" ht="26.25" customHeight="1" x14ac:dyDescent="0.2">
      <c r="A10" s="54"/>
      <c r="B10" s="55" t="s">
        <v>16</v>
      </c>
      <c r="C10" s="56" t="s">
        <v>6</v>
      </c>
      <c r="D10" s="57" t="s">
        <v>17</v>
      </c>
      <c r="E10" s="60">
        <f>SUM(E8)</f>
        <v>131000</v>
      </c>
      <c r="F10" s="60">
        <f>SUM(F8)</f>
        <v>0</v>
      </c>
      <c r="G10" s="38">
        <f t="shared" si="0"/>
        <v>0</v>
      </c>
    </row>
    <row r="11" spans="1:7" s="66" customFormat="1" ht="26.25" customHeight="1" x14ac:dyDescent="0.2">
      <c r="A11" s="61" t="s">
        <v>15</v>
      </c>
      <c r="B11" s="62"/>
      <c r="C11" s="63" t="s">
        <v>7</v>
      </c>
      <c r="D11" s="64" t="s">
        <v>18</v>
      </c>
      <c r="E11" s="65">
        <f>SUM(E7,E10)</f>
        <v>145300</v>
      </c>
      <c r="F11" s="65">
        <f>SUM(F7,F10)</f>
        <v>0</v>
      </c>
      <c r="G11" s="38">
        <f t="shared" si="0"/>
        <v>0</v>
      </c>
    </row>
    <row r="12" spans="1:7" ht="32.25" customHeight="1" x14ac:dyDescent="0.2">
      <c r="A12" s="4" t="s">
        <v>25</v>
      </c>
      <c r="B12" s="5" t="s">
        <v>26</v>
      </c>
      <c r="C12" s="6">
        <v>6057</v>
      </c>
      <c r="D12" s="14" t="s">
        <v>13</v>
      </c>
      <c r="E12" s="7">
        <f>SUM(E13:E15)</f>
        <v>102119</v>
      </c>
      <c r="F12" s="7">
        <f>SUM(F13:F15)</f>
        <v>0</v>
      </c>
      <c r="G12" s="38">
        <f t="shared" ref="G12:G24" si="2">(F12/E12)*100</f>
        <v>0</v>
      </c>
    </row>
    <row r="13" spans="1:7" ht="40.5" customHeight="1" x14ac:dyDescent="0.2">
      <c r="A13" s="4"/>
      <c r="B13" s="5"/>
      <c r="C13" s="6"/>
      <c r="D13" s="14" t="s">
        <v>27</v>
      </c>
      <c r="E13" s="7">
        <v>14450</v>
      </c>
      <c r="F13" s="7">
        <v>0</v>
      </c>
      <c r="G13" s="38">
        <f t="shared" si="2"/>
        <v>0</v>
      </c>
    </row>
    <row r="14" spans="1:7" ht="42" customHeight="1" x14ac:dyDescent="0.2">
      <c r="A14" s="4"/>
      <c r="B14" s="5"/>
      <c r="C14" s="6"/>
      <c r="D14" s="14" t="s">
        <v>28</v>
      </c>
      <c r="E14" s="7">
        <v>11934</v>
      </c>
      <c r="F14" s="7">
        <v>0</v>
      </c>
      <c r="G14" s="38">
        <f t="shared" si="2"/>
        <v>0</v>
      </c>
    </row>
    <row r="15" spans="1:7" ht="75.75" customHeight="1" x14ac:dyDescent="0.2">
      <c r="A15" s="36"/>
      <c r="B15" s="33"/>
      <c r="C15" s="34"/>
      <c r="D15" s="37" t="s">
        <v>29</v>
      </c>
      <c r="E15" s="29">
        <v>75735</v>
      </c>
      <c r="F15" s="29">
        <v>0</v>
      </c>
      <c r="G15" s="38">
        <f t="shared" si="2"/>
        <v>0</v>
      </c>
    </row>
    <row r="16" spans="1:7" ht="29.25" customHeight="1" x14ac:dyDescent="0.2">
      <c r="A16" s="36"/>
      <c r="B16" s="33"/>
      <c r="C16" s="34">
        <v>6059</v>
      </c>
      <c r="D16" s="14" t="s">
        <v>13</v>
      </c>
      <c r="E16" s="29">
        <f>SUM(E17:E19)</f>
        <v>18021</v>
      </c>
      <c r="F16" s="29">
        <f>SUM(F17:F19)</f>
        <v>0</v>
      </c>
      <c r="G16" s="38">
        <f t="shared" si="2"/>
        <v>0</v>
      </c>
    </row>
    <row r="17" spans="1:7" ht="38.25" customHeight="1" x14ac:dyDescent="0.2">
      <c r="A17" s="36"/>
      <c r="B17" s="33"/>
      <c r="C17" s="34"/>
      <c r="D17" s="14" t="s">
        <v>27</v>
      </c>
      <c r="E17" s="29">
        <v>2550</v>
      </c>
      <c r="F17" s="29">
        <v>0</v>
      </c>
      <c r="G17" s="38">
        <f t="shared" si="2"/>
        <v>0</v>
      </c>
    </row>
    <row r="18" spans="1:7" ht="41.25" customHeight="1" x14ac:dyDescent="0.2">
      <c r="A18" s="36"/>
      <c r="B18" s="33"/>
      <c r="C18" s="34"/>
      <c r="D18" s="14" t="s">
        <v>28</v>
      </c>
      <c r="E18" s="29">
        <v>2106</v>
      </c>
      <c r="F18" s="29">
        <v>0</v>
      </c>
      <c r="G18" s="38">
        <f t="shared" si="2"/>
        <v>0</v>
      </c>
    </row>
    <row r="19" spans="1:7" ht="79.5" customHeight="1" x14ac:dyDescent="0.2">
      <c r="A19" s="36"/>
      <c r="B19" s="33"/>
      <c r="C19" s="34"/>
      <c r="D19" s="37" t="s">
        <v>29</v>
      </c>
      <c r="E19" s="29">
        <v>13365</v>
      </c>
      <c r="F19" s="29">
        <v>0</v>
      </c>
      <c r="G19" s="38">
        <f t="shared" si="2"/>
        <v>0</v>
      </c>
    </row>
    <row r="20" spans="1:7" ht="39.75" customHeight="1" x14ac:dyDescent="0.2">
      <c r="A20" s="36"/>
      <c r="B20" s="33"/>
      <c r="C20" s="34">
        <v>6067</v>
      </c>
      <c r="D20" s="37" t="s">
        <v>10</v>
      </c>
      <c r="E20" s="29">
        <f>SUM(E21:E22)</f>
        <v>24123</v>
      </c>
      <c r="F20" s="29">
        <f>SUM(F21:F22)</f>
        <v>0</v>
      </c>
      <c r="G20" s="38">
        <f t="shared" si="2"/>
        <v>0</v>
      </c>
    </row>
    <row r="21" spans="1:7" ht="39.75" customHeight="1" x14ac:dyDescent="0.2">
      <c r="A21" s="36"/>
      <c r="B21" s="33"/>
      <c r="C21" s="34"/>
      <c r="D21" s="37" t="s">
        <v>30</v>
      </c>
      <c r="E21" s="29">
        <v>12648</v>
      </c>
      <c r="F21" s="29">
        <v>0</v>
      </c>
      <c r="G21" s="38">
        <f t="shared" si="2"/>
        <v>0</v>
      </c>
    </row>
    <row r="22" spans="1:7" ht="30.75" customHeight="1" x14ac:dyDescent="0.2">
      <c r="A22" s="36"/>
      <c r="B22" s="33"/>
      <c r="C22" s="34"/>
      <c r="D22" s="37" t="s">
        <v>31</v>
      </c>
      <c r="E22" s="29">
        <v>11475</v>
      </c>
      <c r="F22" s="29">
        <v>0</v>
      </c>
      <c r="G22" s="38">
        <f t="shared" si="2"/>
        <v>0</v>
      </c>
    </row>
    <row r="23" spans="1:7" ht="38.25" customHeight="1" x14ac:dyDescent="0.2">
      <c r="A23" s="36"/>
      <c r="B23" s="33"/>
      <c r="C23" s="34">
        <v>6069</v>
      </c>
      <c r="D23" s="37" t="s">
        <v>10</v>
      </c>
      <c r="E23" s="29">
        <f>SUM(E24:E25)</f>
        <v>4257</v>
      </c>
      <c r="F23" s="29">
        <f>SUM(F24:F25)</f>
        <v>0</v>
      </c>
      <c r="G23" s="28">
        <f>(F23/E23)*100</f>
        <v>0</v>
      </c>
    </row>
    <row r="24" spans="1:7" ht="38.25" customHeight="1" x14ac:dyDescent="0.2">
      <c r="A24" s="36"/>
      <c r="B24" s="33"/>
      <c r="C24" s="34"/>
      <c r="D24" s="37" t="s">
        <v>30</v>
      </c>
      <c r="E24" s="29">
        <v>2232</v>
      </c>
      <c r="F24" s="29">
        <v>0</v>
      </c>
      <c r="G24" s="38">
        <f t="shared" si="2"/>
        <v>0</v>
      </c>
    </row>
    <row r="25" spans="1:7" ht="25.5" x14ac:dyDescent="0.2">
      <c r="A25" s="4"/>
      <c r="B25" s="33"/>
      <c r="C25" s="34"/>
      <c r="D25" s="37" t="s">
        <v>31</v>
      </c>
      <c r="E25" s="29">
        <v>2025</v>
      </c>
      <c r="F25" s="29">
        <v>0</v>
      </c>
      <c r="G25" s="28">
        <f>(F25/E25)*100</f>
        <v>0</v>
      </c>
    </row>
    <row r="26" spans="1:7" s="32" customFormat="1" ht="41.25" customHeight="1" x14ac:dyDescent="0.2">
      <c r="A26" s="30"/>
      <c r="B26" s="16" t="s">
        <v>26</v>
      </c>
      <c r="C26" s="17" t="s">
        <v>6</v>
      </c>
      <c r="D26" s="21" t="s">
        <v>32</v>
      </c>
      <c r="E26" s="18">
        <f>SUM(E12,E16,E20,E23)</f>
        <v>148520</v>
      </c>
      <c r="F26" s="18">
        <f>SUM(F12,F16,F20,F23)</f>
        <v>0</v>
      </c>
      <c r="G26" s="31">
        <f>(F26/E26)*100</f>
        <v>0</v>
      </c>
    </row>
    <row r="27" spans="1:7" ht="25.5" x14ac:dyDescent="0.2">
      <c r="A27" s="23">
        <v>801</v>
      </c>
      <c r="B27" s="24"/>
      <c r="C27" s="24" t="s">
        <v>7</v>
      </c>
      <c r="D27" s="25" t="s">
        <v>11</v>
      </c>
      <c r="E27" s="26">
        <f>SUM(E26)</f>
        <v>148520</v>
      </c>
      <c r="F27" s="26">
        <f>SUM(F26)</f>
        <v>0</v>
      </c>
      <c r="G27" s="28">
        <f t="shared" ref="G27:G38" si="3">(F27/E27)*100</f>
        <v>0</v>
      </c>
    </row>
    <row r="28" spans="1:7" ht="38.25" x14ac:dyDescent="0.2">
      <c r="A28" s="8">
        <v>900</v>
      </c>
      <c r="B28" s="6">
        <v>90017</v>
      </c>
      <c r="C28" s="6">
        <v>6060</v>
      </c>
      <c r="D28" s="37" t="s">
        <v>10</v>
      </c>
      <c r="E28" s="7">
        <f>SUM(E29)</f>
        <v>32000</v>
      </c>
      <c r="F28" s="7">
        <f>SUM(F29)</f>
        <v>29520</v>
      </c>
      <c r="G28" s="28">
        <f t="shared" si="3"/>
        <v>92.25</v>
      </c>
    </row>
    <row r="29" spans="1:7" ht="18.75" customHeight="1" x14ac:dyDescent="0.2">
      <c r="A29" s="8"/>
      <c r="B29" s="6"/>
      <c r="C29" s="6"/>
      <c r="D29" s="37" t="s">
        <v>33</v>
      </c>
      <c r="E29" s="7">
        <v>32000</v>
      </c>
      <c r="F29" s="7">
        <v>29520</v>
      </c>
      <c r="G29" s="28">
        <f t="shared" si="3"/>
        <v>92.25</v>
      </c>
    </row>
    <row r="30" spans="1:7" ht="25.5" x14ac:dyDescent="0.2">
      <c r="A30" s="19"/>
      <c r="B30" s="20">
        <v>90017</v>
      </c>
      <c r="C30" s="20" t="s">
        <v>6</v>
      </c>
      <c r="D30" s="21" t="s">
        <v>34</v>
      </c>
      <c r="E30" s="22">
        <f>SUM(E28:E28)</f>
        <v>32000</v>
      </c>
      <c r="F30" s="22">
        <f>SUM(F28:F28)</f>
        <v>29520</v>
      </c>
      <c r="G30" s="28">
        <f t="shared" si="3"/>
        <v>92.25</v>
      </c>
    </row>
    <row r="31" spans="1:7" ht="38.25" x14ac:dyDescent="0.2">
      <c r="A31" s="23">
        <v>900</v>
      </c>
      <c r="B31" s="24"/>
      <c r="C31" s="24" t="s">
        <v>7</v>
      </c>
      <c r="D31" s="25" t="s">
        <v>12</v>
      </c>
      <c r="E31" s="26">
        <f>SUM(E30)</f>
        <v>32000</v>
      </c>
      <c r="F31" s="26">
        <f>SUM(F30)</f>
        <v>29520</v>
      </c>
      <c r="G31" s="28">
        <f t="shared" si="3"/>
        <v>92.25</v>
      </c>
    </row>
    <row r="32" spans="1:7" s="35" customFormat="1" ht="25.5" x14ac:dyDescent="0.2">
      <c r="A32" s="43">
        <v>921</v>
      </c>
      <c r="B32" s="44">
        <v>92195</v>
      </c>
      <c r="C32" s="44">
        <v>6057</v>
      </c>
      <c r="D32" s="14" t="s">
        <v>8</v>
      </c>
      <c r="E32" s="46">
        <f>SUM(E33)</f>
        <v>210074</v>
      </c>
      <c r="F32" s="46">
        <f>SUM(F33)</f>
        <v>210074</v>
      </c>
      <c r="G32" s="28">
        <f t="shared" si="3"/>
        <v>100</v>
      </c>
    </row>
    <row r="33" spans="1:7" s="35" customFormat="1" ht="63.75" x14ac:dyDescent="0.2">
      <c r="A33" s="43"/>
      <c r="B33" s="44"/>
      <c r="C33" s="44"/>
      <c r="D33" s="45" t="s">
        <v>19</v>
      </c>
      <c r="E33" s="46">
        <v>210074</v>
      </c>
      <c r="F33" s="46">
        <v>210074</v>
      </c>
      <c r="G33" s="28">
        <f>(F33/E33)*100</f>
        <v>100</v>
      </c>
    </row>
    <row r="34" spans="1:7" s="35" customFormat="1" ht="25.5" x14ac:dyDescent="0.2">
      <c r="A34" s="43"/>
      <c r="B34" s="44"/>
      <c r="C34" s="44">
        <v>6059</v>
      </c>
      <c r="D34" s="14" t="s">
        <v>8</v>
      </c>
      <c r="E34" s="46">
        <f>SUM(E35)</f>
        <v>203988.86</v>
      </c>
      <c r="F34" s="46">
        <f>SUM(F35)</f>
        <v>202983.85</v>
      </c>
      <c r="G34" s="28">
        <f t="shared" si="3"/>
        <v>99.507321135085519</v>
      </c>
    </row>
    <row r="35" spans="1:7" ht="57.75" customHeight="1" x14ac:dyDescent="0.2">
      <c r="A35" s="43"/>
      <c r="B35" s="44"/>
      <c r="C35" s="44"/>
      <c r="D35" s="45" t="s">
        <v>19</v>
      </c>
      <c r="E35" s="46">
        <v>203988.86</v>
      </c>
      <c r="F35" s="46">
        <v>202983.85</v>
      </c>
      <c r="G35" s="28">
        <f t="shared" si="3"/>
        <v>99.507321135085519</v>
      </c>
    </row>
    <row r="36" spans="1:7" s="32" customFormat="1" ht="22.5" customHeight="1" x14ac:dyDescent="0.2">
      <c r="A36" s="47"/>
      <c r="B36" s="48">
        <v>92195</v>
      </c>
      <c r="C36" s="48" t="s">
        <v>6</v>
      </c>
      <c r="D36" s="49" t="s">
        <v>9</v>
      </c>
      <c r="E36" s="50">
        <f>SUM(E32,E34)</f>
        <v>414062.86</v>
      </c>
      <c r="F36" s="50">
        <f>SUM(F32,F34)</f>
        <v>413057.85</v>
      </c>
      <c r="G36" s="28">
        <f t="shared" si="3"/>
        <v>99.757280814801888</v>
      </c>
    </row>
    <row r="37" spans="1:7" ht="38.25" x14ac:dyDescent="0.2">
      <c r="A37" s="39">
        <v>921</v>
      </c>
      <c r="B37" s="40"/>
      <c r="C37" s="40" t="s">
        <v>7</v>
      </c>
      <c r="D37" s="41" t="s">
        <v>14</v>
      </c>
      <c r="E37" s="42">
        <f>SUM(E36)</f>
        <v>414062.86</v>
      </c>
      <c r="F37" s="42">
        <f>SUM(F36)</f>
        <v>413057.85</v>
      </c>
      <c r="G37" s="28">
        <f t="shared" si="3"/>
        <v>99.757280814801888</v>
      </c>
    </row>
    <row r="38" spans="1:7" ht="18.75" customHeight="1" thickBot="1" x14ac:dyDescent="0.25">
      <c r="A38" s="9"/>
      <c r="B38" s="10"/>
      <c r="C38" s="10"/>
      <c r="D38" s="15"/>
      <c r="E38" s="27">
        <f>SUM(E11,E27,E31,E37,)</f>
        <v>739882.86</v>
      </c>
      <c r="F38" s="27">
        <f>SUM(F11,F27,F31,F37,)</f>
        <v>442577.85</v>
      </c>
      <c r="G38" s="28">
        <f t="shared" si="3"/>
        <v>59.817286482349374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wydatki inwestycjne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AS1</dc:creator>
  <cp:lastModifiedBy>AS1</cp:lastModifiedBy>
  <cp:lastPrinted>2014-07-03T12:35:08Z</cp:lastPrinted>
  <dcterms:created xsi:type="dcterms:W3CDTF">2010-03-05T11:33:10Z</dcterms:created>
  <dcterms:modified xsi:type="dcterms:W3CDTF">2014-08-05T08:19:36Z</dcterms:modified>
</cp:coreProperties>
</file>