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wydatki inwestycjne" sheetId="1" r:id="rId1"/>
  </sheets>
  <calcPr calcId="145621"/>
</workbook>
</file>

<file path=xl/calcChain.xml><?xml version="1.0" encoding="utf-8"?>
<calcChain xmlns="http://schemas.openxmlformats.org/spreadsheetml/2006/main">
  <c r="F25" i="1" l="1"/>
  <c r="E25" i="1"/>
  <c r="F13" i="1"/>
  <c r="E13" i="1"/>
  <c r="F36" i="1"/>
  <c r="E36" i="1"/>
  <c r="F35" i="1"/>
  <c r="E35" i="1"/>
  <c r="G32" i="1"/>
  <c r="G34" i="1"/>
  <c r="F33" i="1"/>
  <c r="G33" i="1" s="1"/>
  <c r="E33" i="1"/>
  <c r="F31" i="1"/>
  <c r="E31" i="1"/>
  <c r="G31" i="1" s="1"/>
  <c r="F30" i="1"/>
  <c r="E30" i="1"/>
  <c r="G28" i="1"/>
  <c r="F27" i="1"/>
  <c r="E27" i="1"/>
  <c r="G24" i="1"/>
  <c r="G23" i="1"/>
  <c r="G21" i="1"/>
  <c r="G20" i="1"/>
  <c r="F19" i="1"/>
  <c r="E19" i="1"/>
  <c r="F22" i="1"/>
  <c r="E22" i="1"/>
  <c r="G16" i="1"/>
  <c r="F15" i="1"/>
  <c r="F17" i="1" s="1"/>
  <c r="E15" i="1"/>
  <c r="E17" i="1" s="1"/>
  <c r="G11" i="1"/>
  <c r="F10" i="1"/>
  <c r="E10" i="1"/>
  <c r="F9" i="1"/>
  <c r="E5" i="1"/>
  <c r="E9" i="1" s="1"/>
  <c r="G36" i="1" l="1"/>
  <c r="G27" i="1"/>
  <c r="F14" i="1"/>
  <c r="E14" i="1"/>
  <c r="G12" i="1"/>
  <c r="E26" i="1" l="1"/>
  <c r="E37" i="1" s="1"/>
  <c r="G22" i="1"/>
  <c r="G8" i="1"/>
  <c r="F29" i="1"/>
  <c r="E29" i="1"/>
  <c r="F26" i="1"/>
  <c r="F37" i="1" s="1"/>
  <c r="F18" i="1"/>
  <c r="E18" i="1"/>
  <c r="G19" i="1"/>
  <c r="G15" i="1"/>
  <c r="G10" i="1"/>
  <c r="G6" i="1"/>
  <c r="G29" i="1" l="1"/>
  <c r="G25" i="1"/>
  <c r="G17" i="1"/>
  <c r="G18" i="1"/>
  <c r="G13" i="1"/>
  <c r="G14" i="1"/>
  <c r="G9" i="1"/>
  <c r="G26" i="1"/>
  <c r="G30" i="1"/>
  <c r="G5" i="1"/>
  <c r="F7" i="1"/>
  <c r="G7" i="1" s="1"/>
  <c r="G37" i="1" l="1"/>
</calcChain>
</file>

<file path=xl/sharedStrings.xml><?xml version="1.0" encoding="utf-8"?>
<sst xmlns="http://schemas.openxmlformats.org/spreadsheetml/2006/main" count="53" uniqueCount="35">
  <si>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</si>
  <si>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</si>
  <si>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</si>
  <si>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</si>
  <si>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</si>
  <si>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</si>
  <si>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</si>
  <si>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</si>
  <si>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wydatki inwestycyjne jednostek budżetowych</t>
  </si>
  <si>
    <t>Pozostała działalność</t>
  </si>
  <si>
    <t>wydatki na zakupy inwestycyjne jednostek budżetowych</t>
  </si>
  <si>
    <t>Drogi publiczne gminne</t>
  </si>
  <si>
    <t>Transport i łączność</t>
  </si>
  <si>
    <t>Oświata i wychowanie</t>
  </si>
  <si>
    <t>Oświetlenieulic, placów i dróg</t>
  </si>
  <si>
    <t>Gospodarka komunalna i ochrona środowiska</t>
  </si>
  <si>
    <t>wydatki  inwestycyjne jednostek budżetowych</t>
  </si>
  <si>
    <t>600</t>
  </si>
  <si>
    <t>60016</t>
  </si>
  <si>
    <t xml:space="preserve">wydatki inwestycyjne jednostek budżetowych </t>
  </si>
  <si>
    <t>Modernizacja i uzupełnienie systemu drogrowego w gminie Radzanów</t>
  </si>
  <si>
    <t>Przebudowa drogi gminnej Bukówno- Ratoszyn</t>
  </si>
  <si>
    <t>Przebudowa drogi gminnej w miejscowqości Radzanów</t>
  </si>
  <si>
    <t>Odbudowa drogi Czarnocin-Śliwiny na odcinku 0,000+2,275 łącznie 2275m</t>
  </si>
  <si>
    <t>Remont drogi Zacharzów-Kępina gmina radzanów na odcinku 2570m od km 0,000 do 2+570</t>
  </si>
  <si>
    <t>Usuwanie skutków klęsk żywiołowych</t>
  </si>
  <si>
    <t>Modernizacja CO w budynku Urzędu Gminy w Radzanowie</t>
  </si>
  <si>
    <t>Urzędy gmin (miast i miast na prawach powiatu)</t>
  </si>
  <si>
    <t>Administracja publiczna</t>
  </si>
  <si>
    <t>Zakup dygestorium do zajęć chemicznych</t>
  </si>
  <si>
    <t>Zakup zestawu multimedialnego dla Gimnazjum</t>
  </si>
  <si>
    <t>Modernizacja oświetlenia ulicznego na terenie gminy</t>
  </si>
  <si>
    <t>Utwardzenie placu rekreacyjno wypoczynkowego w miejscowości Radzanów</t>
  </si>
  <si>
    <t>Kultura i ochrona dziedzictwa narodowego</t>
  </si>
  <si>
    <t>WYDATKI NA ZADANIA INWESTYCYJNE  ZA  I półrocze 2012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</si>
</sst>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4" fontId="1" fillId="0" borderId="4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4" fontId="4" fillId="0" borderId="6" xfId="0" applyNumberFormat="1" applyFont="1" applyBorder="1"/>
    <xf numFmtId="4" fontId="0" fillId="0" borderId="8" xfId="0" applyNumberFormat="1" applyBorder="1"/>
    <xf numFmtId="4" fontId="5" fillId="0" borderId="4" xfId="0" applyNumberFormat="1" applyFont="1" applyBorder="1"/>
    <xf numFmtId="49" fontId="1" fillId="0" borderId="3" xfId="0" applyNumberFormat="1" applyFont="1" applyBorder="1" applyAlignment="1">
      <alignment horizontal="right"/>
    </xf>
    <xf numFmtId="4" fontId="1" fillId="0" borderId="8" xfId="0" applyNumberFormat="1" applyFont="1" applyBorder="1"/>
    <xf numFmtId="0" fontId="1" fillId="0" borderId="0" xfId="0" applyFont="1"/>
    <xf numFmtId="49" fontId="5" fillId="0" borderId="4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0" xfId="0" applyFont="1"/>
    <xf numFmtId="49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wrapText="1"/>
    </xf>
    <xf numFmtId="4" fontId="5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4" fontId="3" fillId="0" borderId="10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4" fontId="5" fillId="0" borderId="10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4" fontId="1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8" sqref="E8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0.7109375" style="13" customWidth="1"/>
    <col min="5" max="5" width="16.85546875" customWidth="1"/>
    <col min="6" max="6" width="17" customWidth="1"/>
    <col min="7" max="7" width="8.140625" customWidth="1"/>
  </cols>
  <sheetData>
    <row r="1" spans="1:7" x14ac:dyDescent="0.2">
      <c r="A1" s="35" t="s">
        <v>34</v>
      </c>
    </row>
    <row r="3" spans="1:7" ht="13.5" thickBot="1" x14ac:dyDescent="0.25"/>
    <row r="4" spans="1:7" ht="26.25" customHeight="1" x14ac:dyDescent="0.2">
      <c r="A4" s="11" t="s">
        <v>0</v>
      </c>
      <c r="B4" s="12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25.5" x14ac:dyDescent="0.2">
      <c r="A5" s="4" t="s">
        <v>17</v>
      </c>
      <c r="B5" s="5" t="s">
        <v>18</v>
      </c>
      <c r="C5" s="6">
        <v>6050</v>
      </c>
      <c r="D5" s="14" t="s">
        <v>19</v>
      </c>
      <c r="E5" s="7">
        <f>SUM(E6:E8)</f>
        <v>760019.38</v>
      </c>
      <c r="F5" s="7">
        <v>0</v>
      </c>
      <c r="G5" s="28">
        <f>(F5/E5)*100</f>
        <v>0</v>
      </c>
    </row>
    <row r="6" spans="1:7" ht="51" x14ac:dyDescent="0.2">
      <c r="A6" s="4"/>
      <c r="B6" s="5"/>
      <c r="C6" s="6"/>
      <c r="D6" s="14" t="s">
        <v>20</v>
      </c>
      <c r="E6" s="7">
        <v>351587.38</v>
      </c>
      <c r="F6" s="7">
        <v>0</v>
      </c>
      <c r="G6" s="28">
        <f>(F6/E6)*100</f>
        <v>0</v>
      </c>
    </row>
    <row r="7" spans="1:7" ht="38.25" x14ac:dyDescent="0.2">
      <c r="A7" s="36"/>
      <c r="B7" s="33"/>
      <c r="C7" s="34"/>
      <c r="D7" s="37" t="s">
        <v>21</v>
      </c>
      <c r="E7" s="29">
        <v>320000</v>
      </c>
      <c r="F7" s="29">
        <f>SUM(F5:F6)</f>
        <v>0</v>
      </c>
      <c r="G7" s="38">
        <f t="shared" ref="G7:G24" si="0">(F7/E7)*100</f>
        <v>0</v>
      </c>
    </row>
    <row r="8" spans="1:7" ht="51" x14ac:dyDescent="0.2">
      <c r="A8" s="4"/>
      <c r="B8" s="33"/>
      <c r="C8" s="34"/>
      <c r="D8" s="37" t="s">
        <v>22</v>
      </c>
      <c r="E8" s="29">
        <v>88432</v>
      </c>
      <c r="F8" s="29">
        <v>0</v>
      </c>
      <c r="G8" s="28">
        <f>(F8/E8)*100</f>
        <v>0</v>
      </c>
    </row>
    <row r="9" spans="1:7" s="32" customFormat="1" ht="28.5" customHeight="1" x14ac:dyDescent="0.2">
      <c r="A9" s="30"/>
      <c r="B9" s="16" t="s">
        <v>18</v>
      </c>
      <c r="C9" s="17" t="s">
        <v>6</v>
      </c>
      <c r="D9" s="21" t="s">
        <v>11</v>
      </c>
      <c r="E9" s="18">
        <f>SUM(E5)</f>
        <v>760019.38</v>
      </c>
      <c r="F9" s="18">
        <f>SUM(F5)</f>
        <v>0</v>
      </c>
      <c r="G9" s="31">
        <f>(F9/E9)*100</f>
        <v>0</v>
      </c>
    </row>
    <row r="10" spans="1:7" ht="25.5" x14ac:dyDescent="0.2">
      <c r="A10" s="8">
        <v>600</v>
      </c>
      <c r="B10" s="6">
        <v>60078</v>
      </c>
      <c r="C10" s="6">
        <v>6050</v>
      </c>
      <c r="D10" s="14" t="s">
        <v>8</v>
      </c>
      <c r="E10" s="7">
        <f>SUM(E11:E12)</f>
        <v>575100</v>
      </c>
      <c r="F10" s="7">
        <f>SUM(F11:F12)</f>
        <v>0</v>
      </c>
      <c r="G10" s="28">
        <f t="shared" si="0"/>
        <v>0</v>
      </c>
    </row>
    <row r="11" spans="1:7" ht="51" x14ac:dyDescent="0.2">
      <c r="A11" s="8"/>
      <c r="B11" s="6"/>
      <c r="C11" s="6"/>
      <c r="D11" s="37" t="s">
        <v>23</v>
      </c>
      <c r="E11" s="7">
        <v>291100</v>
      </c>
      <c r="F11" s="7">
        <v>0</v>
      </c>
      <c r="G11" s="28">
        <f>(F11/E11)*100</f>
        <v>0</v>
      </c>
    </row>
    <row r="12" spans="1:7" ht="63.75" x14ac:dyDescent="0.2">
      <c r="A12" s="8"/>
      <c r="B12" s="6"/>
      <c r="C12" s="28"/>
      <c r="D12" s="37" t="s">
        <v>24</v>
      </c>
      <c r="E12" s="7">
        <v>284000</v>
      </c>
      <c r="F12" s="7">
        <v>0</v>
      </c>
      <c r="G12" s="28">
        <f t="shared" si="0"/>
        <v>0</v>
      </c>
    </row>
    <row r="13" spans="1:7" ht="29.25" customHeight="1" x14ac:dyDescent="0.2">
      <c r="A13" s="19"/>
      <c r="B13" s="20">
        <v>60078</v>
      </c>
      <c r="C13" s="20" t="s">
        <v>6</v>
      </c>
      <c r="D13" s="21" t="s">
        <v>25</v>
      </c>
      <c r="E13" s="22">
        <f>SUM(E10)</f>
        <v>575100</v>
      </c>
      <c r="F13" s="22">
        <f>SUM(F10)</f>
        <v>0</v>
      </c>
      <c r="G13" s="28">
        <f t="shared" si="0"/>
        <v>0</v>
      </c>
    </row>
    <row r="14" spans="1:7" ht="18.75" customHeight="1" x14ac:dyDescent="0.2">
      <c r="A14" s="23">
        <v>600</v>
      </c>
      <c r="B14" s="24"/>
      <c r="C14" s="24" t="s">
        <v>7</v>
      </c>
      <c r="D14" s="25" t="s">
        <v>12</v>
      </c>
      <c r="E14" s="26">
        <f>SUM(E9,E13)</f>
        <v>1335119.3799999999</v>
      </c>
      <c r="F14" s="26">
        <f>SUM(F9,F13)</f>
        <v>0</v>
      </c>
      <c r="G14" s="28">
        <f t="shared" si="0"/>
        <v>0</v>
      </c>
    </row>
    <row r="15" spans="1:7" ht="25.5" x14ac:dyDescent="0.2">
      <c r="A15" s="8">
        <v>750</v>
      </c>
      <c r="B15" s="6">
        <v>75023</v>
      </c>
      <c r="C15" s="6">
        <v>6050</v>
      </c>
      <c r="D15" s="14" t="s">
        <v>16</v>
      </c>
      <c r="E15" s="7">
        <f>SUM(E16)</f>
        <v>23000</v>
      </c>
      <c r="F15" s="7">
        <f>SUM(F16)</f>
        <v>22880.26</v>
      </c>
      <c r="G15" s="28">
        <f t="shared" si="0"/>
        <v>99.479391304347814</v>
      </c>
    </row>
    <row r="16" spans="1:7" ht="38.25" x14ac:dyDescent="0.2">
      <c r="A16" s="8"/>
      <c r="B16" s="6"/>
      <c r="C16" s="6"/>
      <c r="D16" s="37" t="s">
        <v>26</v>
      </c>
      <c r="E16" s="7">
        <v>23000</v>
      </c>
      <c r="F16" s="7">
        <v>22880.26</v>
      </c>
      <c r="G16" s="28">
        <f t="shared" si="0"/>
        <v>99.479391304347814</v>
      </c>
    </row>
    <row r="17" spans="1:7" ht="38.25" x14ac:dyDescent="0.2">
      <c r="A17" s="19"/>
      <c r="B17" s="20">
        <v>75023</v>
      </c>
      <c r="C17" s="20" t="s">
        <v>6</v>
      </c>
      <c r="D17" s="21" t="s">
        <v>27</v>
      </c>
      <c r="E17" s="22">
        <f>SUM(E15)</f>
        <v>23000</v>
      </c>
      <c r="F17" s="22">
        <f>SUM(F15)</f>
        <v>22880.26</v>
      </c>
      <c r="G17" s="28">
        <f t="shared" si="0"/>
        <v>99.479391304347814</v>
      </c>
    </row>
    <row r="18" spans="1:7" ht="25.5" x14ac:dyDescent="0.2">
      <c r="A18" s="23">
        <v>750</v>
      </c>
      <c r="B18" s="24"/>
      <c r="C18" s="24" t="s">
        <v>7</v>
      </c>
      <c r="D18" s="25" t="s">
        <v>28</v>
      </c>
      <c r="E18" s="26">
        <f>SUM(E17)</f>
        <v>23000</v>
      </c>
      <c r="F18" s="26">
        <f>SUM(F17)</f>
        <v>22880.26</v>
      </c>
      <c r="G18" s="28">
        <f t="shared" si="0"/>
        <v>99.479391304347814</v>
      </c>
    </row>
    <row r="19" spans="1:7" ht="38.25" x14ac:dyDescent="0.2">
      <c r="A19" s="8">
        <v>801</v>
      </c>
      <c r="B19" s="6">
        <v>80195</v>
      </c>
      <c r="C19" s="6">
        <v>6067</v>
      </c>
      <c r="D19" s="14" t="s">
        <v>10</v>
      </c>
      <c r="E19" s="7">
        <f>SUM(E20:E21)</f>
        <v>9137.5</v>
      </c>
      <c r="F19" s="7">
        <f>SUM(F20:F21)</f>
        <v>5100</v>
      </c>
      <c r="G19" s="28">
        <f t="shared" ref="G19:G37" si="1">(F19/E19)*100</f>
        <v>55.813953488372093</v>
      </c>
    </row>
    <row r="20" spans="1:7" ht="25.5" x14ac:dyDescent="0.2">
      <c r="A20" s="8"/>
      <c r="B20" s="6"/>
      <c r="C20" s="6"/>
      <c r="D20" s="37" t="s">
        <v>29</v>
      </c>
      <c r="E20" s="7">
        <v>5100</v>
      </c>
      <c r="F20" s="7">
        <v>5100</v>
      </c>
      <c r="G20" s="28">
        <f t="shared" si="0"/>
        <v>100</v>
      </c>
    </row>
    <row r="21" spans="1:7" ht="38.25" x14ac:dyDescent="0.2">
      <c r="A21" s="8"/>
      <c r="B21" s="6"/>
      <c r="C21" s="6"/>
      <c r="D21" s="37" t="s">
        <v>30</v>
      </c>
      <c r="E21" s="7">
        <v>4037.5</v>
      </c>
      <c r="F21" s="7">
        <v>0</v>
      </c>
      <c r="G21" s="28">
        <f t="shared" si="0"/>
        <v>0</v>
      </c>
    </row>
    <row r="22" spans="1:7" ht="38.25" x14ac:dyDescent="0.2">
      <c r="A22" s="8"/>
      <c r="B22" s="6"/>
      <c r="C22" s="6">
        <v>6069</v>
      </c>
      <c r="D22" s="14" t="s">
        <v>10</v>
      </c>
      <c r="E22" s="7">
        <f>SUM(E23:E24)</f>
        <v>1612.5</v>
      </c>
      <c r="F22" s="7">
        <f>SUM(F23:F24)</f>
        <v>900</v>
      </c>
      <c r="G22" s="28">
        <f t="shared" si="1"/>
        <v>55.813953488372093</v>
      </c>
    </row>
    <row r="23" spans="1:7" ht="25.5" x14ac:dyDescent="0.2">
      <c r="A23" s="8"/>
      <c r="B23" s="6"/>
      <c r="C23" s="6"/>
      <c r="D23" s="37" t="s">
        <v>29</v>
      </c>
      <c r="E23" s="7">
        <v>900</v>
      </c>
      <c r="F23" s="7">
        <v>900</v>
      </c>
      <c r="G23" s="28">
        <f t="shared" si="0"/>
        <v>100</v>
      </c>
    </row>
    <row r="24" spans="1:7" ht="38.25" x14ac:dyDescent="0.2">
      <c r="A24" s="8"/>
      <c r="B24" s="6"/>
      <c r="C24" s="6"/>
      <c r="D24" s="37" t="s">
        <v>30</v>
      </c>
      <c r="E24" s="7">
        <v>712.5</v>
      </c>
      <c r="F24" s="7">
        <v>0</v>
      </c>
      <c r="G24" s="28">
        <f t="shared" si="0"/>
        <v>0</v>
      </c>
    </row>
    <row r="25" spans="1:7" ht="24" customHeight="1" x14ac:dyDescent="0.2">
      <c r="A25" s="19"/>
      <c r="B25" s="20">
        <v>80195</v>
      </c>
      <c r="C25" s="20" t="s">
        <v>6</v>
      </c>
      <c r="D25" s="21" t="s">
        <v>9</v>
      </c>
      <c r="E25" s="22">
        <f>SUM(E19,E22)</f>
        <v>10750</v>
      </c>
      <c r="F25" s="22">
        <f>SUM(F19,F22)</f>
        <v>6000</v>
      </c>
      <c r="G25" s="28">
        <f t="shared" si="1"/>
        <v>55.813953488372093</v>
      </c>
    </row>
    <row r="26" spans="1:7" ht="25.5" x14ac:dyDescent="0.2">
      <c r="A26" s="23">
        <v>801</v>
      </c>
      <c r="B26" s="24"/>
      <c r="C26" s="24" t="s">
        <v>7</v>
      </c>
      <c r="D26" s="25" t="s">
        <v>13</v>
      </c>
      <c r="E26" s="26">
        <f>SUM(E25)</f>
        <v>10750</v>
      </c>
      <c r="F26" s="26">
        <f>SUM(F25)</f>
        <v>6000</v>
      </c>
      <c r="G26" s="28">
        <f t="shared" si="1"/>
        <v>55.813953488372093</v>
      </c>
    </row>
    <row r="27" spans="1:7" ht="25.5" x14ac:dyDescent="0.2">
      <c r="A27" s="8">
        <v>900</v>
      </c>
      <c r="B27" s="6">
        <v>90015</v>
      </c>
      <c r="C27" s="6">
        <v>6050</v>
      </c>
      <c r="D27" s="14" t="s">
        <v>8</v>
      </c>
      <c r="E27" s="7">
        <f>SUM(E28)</f>
        <v>83478.59</v>
      </c>
      <c r="F27" s="7">
        <f>SUM(F28)</f>
        <v>38478.589999999997</v>
      </c>
      <c r="G27" s="28">
        <f t="shared" si="1"/>
        <v>46.09396253578312</v>
      </c>
    </row>
    <row r="28" spans="1:7" ht="38.25" x14ac:dyDescent="0.2">
      <c r="A28" s="8"/>
      <c r="B28" s="6"/>
      <c r="C28" s="6"/>
      <c r="D28" s="37" t="s">
        <v>31</v>
      </c>
      <c r="E28" s="7">
        <v>83478.59</v>
      </c>
      <c r="F28" s="7">
        <v>38478.589999999997</v>
      </c>
      <c r="G28" s="28">
        <f t="shared" si="1"/>
        <v>46.09396253578312</v>
      </c>
    </row>
    <row r="29" spans="1:7" ht="25.5" x14ac:dyDescent="0.2">
      <c r="A29" s="19"/>
      <c r="B29" s="20">
        <v>90015</v>
      </c>
      <c r="C29" s="20" t="s">
        <v>6</v>
      </c>
      <c r="D29" s="21" t="s">
        <v>14</v>
      </c>
      <c r="E29" s="22">
        <f>SUM(E27:E27)</f>
        <v>83478.59</v>
      </c>
      <c r="F29" s="22">
        <f>SUM(F27:F27)</f>
        <v>38478.589999999997</v>
      </c>
      <c r="G29" s="28">
        <f t="shared" si="1"/>
        <v>46.09396253578312</v>
      </c>
    </row>
    <row r="30" spans="1:7" ht="38.25" x14ac:dyDescent="0.2">
      <c r="A30" s="23">
        <v>900</v>
      </c>
      <c r="B30" s="24"/>
      <c r="C30" s="24" t="s">
        <v>7</v>
      </c>
      <c r="D30" s="25" t="s">
        <v>15</v>
      </c>
      <c r="E30" s="26">
        <f>SUM(E29)</f>
        <v>83478.59</v>
      </c>
      <c r="F30" s="26">
        <f>SUM(F29)</f>
        <v>38478.589999999997</v>
      </c>
      <c r="G30" s="28">
        <f t="shared" si="1"/>
        <v>46.09396253578312</v>
      </c>
    </row>
    <row r="31" spans="1:7" s="35" customFormat="1" ht="25.5" x14ac:dyDescent="0.2">
      <c r="A31" s="43">
        <v>921</v>
      </c>
      <c r="B31" s="44">
        <v>92195</v>
      </c>
      <c r="C31" s="44">
        <v>6057</v>
      </c>
      <c r="D31" s="14" t="s">
        <v>8</v>
      </c>
      <c r="E31" s="46">
        <f>SUM(E32)</f>
        <v>78755</v>
      </c>
      <c r="F31" s="46">
        <f>SUM(F32)</f>
        <v>0</v>
      </c>
      <c r="G31" s="28">
        <f t="shared" si="1"/>
        <v>0</v>
      </c>
    </row>
    <row r="32" spans="1:7" ht="63.75" x14ac:dyDescent="0.2">
      <c r="A32" s="43"/>
      <c r="B32" s="44"/>
      <c r="C32" s="44"/>
      <c r="D32" s="45" t="s">
        <v>32</v>
      </c>
      <c r="E32" s="46">
        <v>78755</v>
      </c>
      <c r="F32" s="46">
        <v>0</v>
      </c>
      <c r="G32" s="28">
        <f t="shared" si="1"/>
        <v>0</v>
      </c>
    </row>
    <row r="33" spans="1:7" s="35" customFormat="1" ht="25.5" x14ac:dyDescent="0.2">
      <c r="A33" s="43"/>
      <c r="B33" s="44"/>
      <c r="C33" s="44">
        <v>6059</v>
      </c>
      <c r="D33" s="14" t="s">
        <v>8</v>
      </c>
      <c r="E33" s="46">
        <f>SUM(E34)</f>
        <v>64000</v>
      </c>
      <c r="F33" s="46">
        <f>SUM(F34)</f>
        <v>13554.6</v>
      </c>
      <c r="G33" s="28">
        <f t="shared" si="1"/>
        <v>21.179062500000001</v>
      </c>
    </row>
    <row r="34" spans="1:7" ht="63.75" x14ac:dyDescent="0.2">
      <c r="A34" s="43"/>
      <c r="B34" s="44"/>
      <c r="C34" s="44"/>
      <c r="D34" s="45" t="s">
        <v>32</v>
      </c>
      <c r="E34" s="46">
        <v>64000</v>
      </c>
      <c r="F34" s="46">
        <v>13554.6</v>
      </c>
      <c r="G34" s="38">
        <f t="shared" si="1"/>
        <v>21.179062500000001</v>
      </c>
    </row>
    <row r="35" spans="1:7" s="32" customFormat="1" ht="22.5" customHeight="1" x14ac:dyDescent="0.2">
      <c r="A35" s="47"/>
      <c r="B35" s="48">
        <v>92195</v>
      </c>
      <c r="C35" s="48" t="s">
        <v>6</v>
      </c>
      <c r="D35" s="49" t="s">
        <v>9</v>
      </c>
      <c r="E35" s="50">
        <f>SUM(E31,E33)</f>
        <v>142755</v>
      </c>
      <c r="F35" s="50">
        <f>SUM(F31,F33)</f>
        <v>13554.6</v>
      </c>
      <c r="G35" s="31"/>
    </row>
    <row r="36" spans="1:7" ht="38.25" x14ac:dyDescent="0.2">
      <c r="A36" s="39">
        <v>921</v>
      </c>
      <c r="B36" s="40"/>
      <c r="C36" s="40" t="s">
        <v>7</v>
      </c>
      <c r="D36" s="41" t="s">
        <v>33</v>
      </c>
      <c r="E36" s="42">
        <f>SUM(E35)</f>
        <v>142755</v>
      </c>
      <c r="F36" s="42">
        <f>SUM(F35)</f>
        <v>13554.6</v>
      </c>
      <c r="G36" s="28">
        <f t="shared" si="1"/>
        <v>9.4950089313859412</v>
      </c>
    </row>
    <row r="37" spans="1:7" ht="18.75" customHeight="1" thickBot="1" x14ac:dyDescent="0.25">
      <c r="A37" s="9"/>
      <c r="B37" s="10"/>
      <c r="C37" s="10"/>
      <c r="D37" s="15"/>
      <c r="E37" s="27">
        <f>SUM(E14,E18,E26,E30,E36)</f>
        <v>1595102.97</v>
      </c>
      <c r="F37" s="27">
        <f>SUM(F14,F18,F26,F30,F36)</f>
        <v>80913.45</v>
      </c>
      <c r="G37" s="28">
        <f t="shared" si="1"/>
        <v>5.0726160957496056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 inwestycjne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2012-07-25T12:41:29Z</cp:lastPrinted>
  <dcterms:created xsi:type="dcterms:W3CDTF">2010-03-05T11:33:10Z</dcterms:created>
  <dcterms:modified xsi:type="dcterms:W3CDTF">2012-07-25T12:41:44Z</dcterms:modified>
</cp:coreProperties>
</file>