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 activeTab="1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34" i="2" l="1"/>
  <c r="E34" i="2"/>
  <c r="F11" i="2"/>
  <c r="E11" i="2"/>
  <c r="F10" i="2"/>
  <c r="E10" i="2"/>
  <c r="G10" i="2"/>
  <c r="G9" i="2"/>
  <c r="F7" i="2"/>
  <c r="E7" i="2"/>
  <c r="G6" i="2"/>
  <c r="F25" i="1"/>
  <c r="E25" i="1"/>
  <c r="F10" i="1"/>
  <c r="E10" i="1"/>
  <c r="F9" i="1"/>
  <c r="G9" i="1" s="1"/>
  <c r="E9" i="1"/>
  <c r="G8" i="1"/>
  <c r="F6" i="1"/>
  <c r="E6" i="1"/>
  <c r="G5" i="1"/>
  <c r="G11" i="2" l="1"/>
  <c r="G10" i="1"/>
  <c r="G27" i="2"/>
  <c r="F8" i="2"/>
  <c r="E8" i="2"/>
  <c r="G7" i="2"/>
  <c r="G5" i="2"/>
  <c r="F7" i="1"/>
  <c r="E7" i="1"/>
  <c r="G6" i="1"/>
  <c r="G4" i="1"/>
  <c r="G8" i="2" l="1"/>
  <c r="G7" i="1"/>
  <c r="E32" i="2"/>
  <c r="F32" i="2"/>
  <c r="G26" i="2"/>
  <c r="F29" i="2" l="1"/>
  <c r="E29" i="2"/>
  <c r="G28" i="2"/>
  <c r="F15" i="2"/>
  <c r="F13" i="2"/>
  <c r="F17" i="2"/>
  <c r="F24" i="2"/>
  <c r="F33" i="2"/>
  <c r="E24" i="2"/>
  <c r="E13" i="2"/>
  <c r="E15" i="2"/>
  <c r="E17" i="2"/>
  <c r="E33" i="2"/>
  <c r="G31" i="2"/>
  <c r="G25" i="2"/>
  <c r="G23" i="2"/>
  <c r="G22" i="2"/>
  <c r="G21" i="2"/>
  <c r="G20" i="2"/>
  <c r="G19" i="2"/>
  <c r="G18" i="2"/>
  <c r="G17" i="2"/>
  <c r="G16" i="2"/>
  <c r="G14" i="2"/>
  <c r="G12" i="2"/>
  <c r="F12" i="1"/>
  <c r="F14" i="1"/>
  <c r="F16" i="1"/>
  <c r="F18" i="1"/>
  <c r="F20" i="1"/>
  <c r="E12" i="1"/>
  <c r="G12" i="1" s="1"/>
  <c r="E14" i="1"/>
  <c r="E16" i="1"/>
  <c r="G16" i="1" s="1"/>
  <c r="E18" i="1"/>
  <c r="E20" i="1"/>
  <c r="E23" i="1"/>
  <c r="E24" i="1" s="1"/>
  <c r="F23" i="1"/>
  <c r="F24" i="1" s="1"/>
  <c r="G15" i="1"/>
  <c r="G13" i="1"/>
  <c r="G22" i="1"/>
  <c r="G19" i="1"/>
  <c r="G17" i="1"/>
  <c r="G11" i="1"/>
  <c r="G13" i="2" l="1"/>
  <c r="G32" i="2"/>
  <c r="G24" i="2"/>
  <c r="G18" i="1"/>
  <c r="G14" i="1"/>
  <c r="F21" i="1"/>
  <c r="E21" i="1"/>
  <c r="G33" i="2"/>
  <c r="G29" i="2"/>
  <c r="F30" i="2"/>
  <c r="E30" i="2"/>
  <c r="G15" i="2"/>
  <c r="G23" i="1"/>
  <c r="G24" i="1"/>
  <c r="G20" i="1"/>
  <c r="G25" i="1" l="1"/>
  <c r="G21" i="1"/>
  <c r="G34" i="2"/>
  <c r="G30" i="2"/>
</calcChain>
</file>

<file path=xl/sharedStrings.xml><?xml version="1.0" encoding="utf-8"?>
<sst xmlns="http://schemas.openxmlformats.org/spreadsheetml/2006/main" count="109" uniqueCount="54">
  <si>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</si>
  <si>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</si>
  <si>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</si>
  <si>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</si>
  <si>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</si>
  <si>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</si>
  <si>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</si>
  <si>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</si>
  <si>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2030</t>
  </si>
  <si>
    <t>Pozostała działalność</t>
  </si>
  <si>
    <t>dotacje celowe otrzymane z budżetu państwa na realizację własnych zadań bieżących gmin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</si>
  <si>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</si>
  <si>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</si>
  <si>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</si>
  <si>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</si>
  <si>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</si>
  <si>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</si>
  <si>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</si>
  <si>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</si>
  <si>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85415</t>
  </si>
  <si>
    <t>Pomoc materialna dla uczniów</t>
  </si>
  <si>
    <t>Edukacyjna opieka wychowawcza</t>
  </si>
  <si>
    <t>85216</t>
  </si>
  <si>
    <t>Zasiłki stałe</t>
  </si>
  <si>
    <t>Wydatki wykonane</t>
  </si>
  <si>
    <t>% wykonania</t>
  </si>
  <si>
    <t>składki na ubezpieczenia społeczne</t>
  </si>
  <si>
    <t>składki na Fundusz Pracy</t>
  </si>
  <si>
    <t>zakup usług pozostałych</t>
  </si>
  <si>
    <t>wynagrodzenia osobowe pracowników</t>
  </si>
  <si>
    <t>dodatkowe wynagrodzenie roczne</t>
  </si>
  <si>
    <t>podróże służbowe krajowe</t>
  </si>
  <si>
    <t>świadczenia społeczne</t>
  </si>
  <si>
    <t>składki na ubezpieczenie zdrowotne</t>
  </si>
  <si>
    <t>Składki na ubezpieczenie zdrowotne opłacane za osoby pobierające niektóre świadczenia z pomocy społecznej</t>
  </si>
  <si>
    <t>Pomoc społeczna</t>
  </si>
  <si>
    <t>stypendia dla uczniów</t>
  </si>
  <si>
    <t>wynagrodzenia bezosobowe</t>
  </si>
  <si>
    <t>WYDATKI Z DOTACJI NA ZADANIA WŁASNE GMINY RADZANÓW ZA  2012 ROK</t>
  </si>
  <si>
    <t>DOCHODY Z DOTACJI NA ZADANIA WŁASNE GMINY RADZANÓW ZA   2012 ROK</t>
  </si>
  <si>
    <t>Usuwanie skutków klęsk żywiołowych</t>
  </si>
  <si>
    <t>Transport i łączność</t>
  </si>
  <si>
    <t>600</t>
  </si>
  <si>
    <t>60078</t>
  </si>
  <si>
    <t>zakup usług remontowych</t>
  </si>
  <si>
    <t>dotacje celowe otrzymane z budżetu państwa na realizację inwestycji i zakupów inwestycyjnych własnych gmin</t>
  </si>
  <si>
    <t>dotacja celowa otrzymana z tytułu pomocy finansowej udzielanej między jednostkami samorządu terytorialnego na dofinansowanie własnych zadań inwestycyjnych i zakupów inwestycyjnych</t>
  </si>
  <si>
    <t>Ochotnicze straże pożarne</t>
  </si>
  <si>
    <t>Bezpieczeństwo publiczne i ochrona przeciwpożarowa</t>
  </si>
  <si>
    <t>wydatki inwestycyjne jednostek budżetowych</t>
  </si>
  <si>
    <t>754</t>
  </si>
  <si>
    <t>75412</t>
  </si>
  <si>
    <t>wydatki na zakupy inwestycyjne jednostek budżetowych</t>
  </si>
  <si>
    <t>Bezpieczenstwo publiczne i ochrona przeciwpożarowa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</si>
</sst>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0" fontId="9" fillId="0" borderId="4" xfId="0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49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4" fontId="0" fillId="0" borderId="10" xfId="0" applyNumberFormat="1" applyBorder="1"/>
    <xf numFmtId="0" fontId="11" fillId="0" borderId="3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4" fontId="12" fillId="0" borderId="3" xfId="0" applyNumberFormat="1" applyFont="1" applyBorder="1"/>
    <xf numFmtId="0" fontId="0" fillId="0" borderId="4" xfId="0" applyBorder="1"/>
    <xf numFmtId="0" fontId="13" fillId="0" borderId="4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4" fontId="13" fillId="0" borderId="3" xfId="0" applyNumberFormat="1" applyFont="1" applyBorder="1"/>
    <xf numFmtId="4" fontId="11" fillId="0" borderId="10" xfId="0" applyNumberFormat="1" applyFont="1" applyBorder="1"/>
    <xf numFmtId="4" fontId="4" fillId="0" borderId="3" xfId="0" applyNumberFormat="1" applyFont="1" applyBorder="1"/>
    <xf numFmtId="4" fontId="4" fillId="0" borderId="10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4" fontId="1" fillId="0" borderId="8" xfId="0" applyNumberFormat="1" applyFont="1" applyBorder="1"/>
    <xf numFmtId="4" fontId="1" fillId="0" borderId="8" xfId="0" applyNumberFormat="1" applyFont="1" applyBorder="1" applyAlignment="1">
      <alignment wrapText="1"/>
    </xf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0" fillId="0" borderId="14" xfId="0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4" xfId="0" applyFont="1" applyBorder="1" applyAlignment="1">
      <alignment wrapText="1"/>
    </xf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/>
    <xf numFmtId="4" fontId="3" fillId="0" borderId="10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4" fontId="4" fillId="0" borderId="14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right"/>
    </xf>
    <xf numFmtId="0" fontId="4" fillId="0" borderId="11" xfId="0" applyFont="1" applyBorder="1" applyAlignment="1"/>
    <xf numFmtId="0" fontId="0" fillId="0" borderId="12" xfId="0" applyBorder="1" applyAlignment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4" fontId="1" fillId="0" borderId="14" xfId="0" applyNumberFormat="1" applyFont="1" applyBorder="1"/>
    <xf numFmtId="4" fontId="1" fillId="0" borderId="14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1" fillId="0" borderId="11" xfId="0" applyFont="1" applyBorder="1" applyAlignment="1"/>
    <xf numFmtId="0" fontId="11" fillId="0" borderId="12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1" fillId="0" borderId="14" xfId="0" applyFont="1" applyBorder="1"/>
    <xf numFmtId="4" fontId="11" fillId="0" borderId="1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4" workbookViewId="0">
      <selection activeCell="E21" sqref="E21"/>
    </sheetView>
  </sheetViews>
  <sheetFormatPr defaultRowHeight="12.75" x14ac:dyDescent="0.2"/>
  <cols>
    <col min="1" max="1" width="5.140625" customWidth="1"/>
    <col min="2" max="2" width="6.85546875" customWidth="1"/>
    <col min="3" max="3" width="8.85546875" customWidth="1"/>
    <col min="4" max="4" width="26.42578125" customWidth="1"/>
    <col min="5" max="6" width="14.28515625" customWidth="1"/>
  </cols>
  <sheetData>
    <row r="1" spans="1:7" x14ac:dyDescent="0.2">
      <c r="A1" t="s">
        <v>38</v>
      </c>
      <c r="D1" s="36"/>
    </row>
    <row r="2" spans="1:7" x14ac:dyDescent="0.2">
      <c r="D2" s="36"/>
    </row>
    <row r="3" spans="1:7" ht="13.5" thickBot="1" x14ac:dyDescent="0.25">
      <c r="D3" s="36"/>
    </row>
    <row r="4" spans="1:7" ht="39" customHeight="1" x14ac:dyDescent="0.2">
      <c r="A4" s="37" t="s">
        <v>0</v>
      </c>
      <c r="B4" s="38" t="s">
        <v>1</v>
      </c>
      <c r="C4" s="39" t="s">
        <v>2</v>
      </c>
      <c r="D4" s="40"/>
      <c r="E4" s="39" t="s">
        <v>3</v>
      </c>
      <c r="F4" s="40" t="s">
        <v>24</v>
      </c>
      <c r="G4" s="41" t="s">
        <v>25</v>
      </c>
    </row>
    <row r="5" spans="1:7" ht="21" customHeight="1" x14ac:dyDescent="0.2">
      <c r="A5" s="71" t="s">
        <v>42</v>
      </c>
      <c r="B5" s="72" t="s">
        <v>43</v>
      </c>
      <c r="C5" s="70">
        <v>4270</v>
      </c>
      <c r="D5" s="73" t="s">
        <v>44</v>
      </c>
      <c r="E5" s="74">
        <v>220000</v>
      </c>
      <c r="F5" s="75">
        <v>220000</v>
      </c>
      <c r="G5" s="45">
        <f t="shared" ref="G5:G11" si="0">(F5/E5)*100</f>
        <v>100</v>
      </c>
    </row>
    <row r="6" spans="1:7" ht="21" customHeight="1" x14ac:dyDescent="0.2">
      <c r="A6" s="71"/>
      <c r="B6" s="72"/>
      <c r="C6" s="70">
        <v>6050</v>
      </c>
      <c r="D6" s="73" t="s">
        <v>49</v>
      </c>
      <c r="E6" s="74">
        <v>280000</v>
      </c>
      <c r="F6" s="75">
        <v>280000</v>
      </c>
      <c r="G6" s="45">
        <f t="shared" si="0"/>
        <v>100</v>
      </c>
    </row>
    <row r="7" spans="1:7" s="1" customFormat="1" ht="27.75" customHeight="1" x14ac:dyDescent="0.2">
      <c r="A7" s="76"/>
      <c r="B7" s="77" t="s">
        <v>43</v>
      </c>
      <c r="C7" s="78" t="s">
        <v>5</v>
      </c>
      <c r="D7" s="79" t="s">
        <v>40</v>
      </c>
      <c r="E7" s="80">
        <f>SUM(E5:E6)</f>
        <v>500000</v>
      </c>
      <c r="F7" s="80">
        <f>SUM(F5:F6)</f>
        <v>500000</v>
      </c>
      <c r="G7" s="81">
        <f t="shared" si="0"/>
        <v>100</v>
      </c>
    </row>
    <row r="8" spans="1:7" s="2" customFormat="1" ht="23.25" customHeight="1" x14ac:dyDescent="0.2">
      <c r="A8" s="82" t="s">
        <v>42</v>
      </c>
      <c r="B8" s="83"/>
      <c r="C8" s="84" t="s">
        <v>6</v>
      </c>
      <c r="D8" s="85" t="s">
        <v>41</v>
      </c>
      <c r="E8" s="86">
        <f>SUM(E7)</f>
        <v>500000</v>
      </c>
      <c r="F8" s="86">
        <f>SUM(F7)</f>
        <v>500000</v>
      </c>
      <c r="G8" s="58">
        <f t="shared" si="0"/>
        <v>100</v>
      </c>
    </row>
    <row r="9" spans="1:7" s="35" customFormat="1" ht="42.75" customHeight="1" x14ac:dyDescent="0.2">
      <c r="A9" s="71" t="s">
        <v>50</v>
      </c>
      <c r="B9" s="72" t="s">
        <v>51</v>
      </c>
      <c r="C9" s="102">
        <v>6060</v>
      </c>
      <c r="D9" s="73" t="s">
        <v>52</v>
      </c>
      <c r="E9" s="103">
        <v>15000</v>
      </c>
      <c r="F9" s="103">
        <v>15000</v>
      </c>
      <c r="G9" s="45">
        <f t="shared" si="0"/>
        <v>100</v>
      </c>
    </row>
    <row r="10" spans="1:7" s="1" customFormat="1" ht="23.25" customHeight="1" x14ac:dyDescent="0.2">
      <c r="A10" s="76"/>
      <c r="B10" s="77" t="s">
        <v>51</v>
      </c>
      <c r="C10" s="78" t="s">
        <v>5</v>
      </c>
      <c r="D10" s="79" t="s">
        <v>47</v>
      </c>
      <c r="E10" s="80">
        <f>SUM(E9)</f>
        <v>15000</v>
      </c>
      <c r="F10" s="80">
        <f>SUM(F9)</f>
        <v>15000</v>
      </c>
      <c r="G10" s="81">
        <f t="shared" si="0"/>
        <v>100</v>
      </c>
    </row>
    <row r="11" spans="1:7" s="2" customFormat="1" ht="23.25" customHeight="1" x14ac:dyDescent="0.2">
      <c r="A11" s="82" t="s">
        <v>50</v>
      </c>
      <c r="B11" s="83"/>
      <c r="C11" s="84" t="s">
        <v>6</v>
      </c>
      <c r="D11" s="85" t="s">
        <v>53</v>
      </c>
      <c r="E11" s="86">
        <f>SUM(E10)</f>
        <v>15000</v>
      </c>
      <c r="F11" s="86">
        <f>SUM(F10)</f>
        <v>15000</v>
      </c>
      <c r="G11" s="45">
        <f t="shared" si="0"/>
        <v>100</v>
      </c>
    </row>
    <row r="12" spans="1:7" ht="25.5" x14ac:dyDescent="0.2">
      <c r="A12" s="51">
        <v>852</v>
      </c>
      <c r="B12" s="42">
        <v>85213</v>
      </c>
      <c r="C12" s="42">
        <v>4130</v>
      </c>
      <c r="D12" s="43" t="s">
        <v>33</v>
      </c>
      <c r="E12" s="44">
        <v>3880</v>
      </c>
      <c r="F12" s="44">
        <v>3708.41</v>
      </c>
      <c r="G12" s="45">
        <f t="shared" ref="G12:G34" si="1">(F12/E12)*100</f>
        <v>95.577577319587618</v>
      </c>
    </row>
    <row r="13" spans="1:7" ht="68.25" customHeight="1" x14ac:dyDescent="0.2">
      <c r="A13" s="47"/>
      <c r="B13" s="48">
        <v>85213</v>
      </c>
      <c r="C13" s="48" t="s">
        <v>5</v>
      </c>
      <c r="D13" s="49" t="s">
        <v>34</v>
      </c>
      <c r="E13" s="50">
        <f>SUM(E12)</f>
        <v>3880</v>
      </c>
      <c r="F13" s="50">
        <f>SUM(F12)</f>
        <v>3708.41</v>
      </c>
      <c r="G13" s="45">
        <f t="shared" si="1"/>
        <v>95.577577319587618</v>
      </c>
    </row>
    <row r="14" spans="1:7" ht="20.25" customHeight="1" x14ac:dyDescent="0.2">
      <c r="A14" s="51">
        <v>852</v>
      </c>
      <c r="B14" s="42">
        <v>85214</v>
      </c>
      <c r="C14" s="42">
        <v>3110</v>
      </c>
      <c r="D14" s="43" t="s">
        <v>32</v>
      </c>
      <c r="E14" s="44">
        <v>35400</v>
      </c>
      <c r="F14" s="44">
        <v>35400</v>
      </c>
      <c r="G14" s="45">
        <f t="shared" si="1"/>
        <v>100</v>
      </c>
    </row>
    <row r="15" spans="1:7" ht="39.75" customHeight="1" x14ac:dyDescent="0.2">
      <c r="A15" s="47"/>
      <c r="B15" s="48">
        <v>85214</v>
      </c>
      <c r="C15" s="48" t="s">
        <v>5</v>
      </c>
      <c r="D15" s="49" t="s">
        <v>14</v>
      </c>
      <c r="E15" s="50">
        <f>SUM(E14:E14)</f>
        <v>35400</v>
      </c>
      <c r="F15" s="50">
        <f>SUM(F14:F14)</f>
        <v>35400</v>
      </c>
      <c r="G15" s="45">
        <f t="shared" si="1"/>
        <v>100</v>
      </c>
    </row>
    <row r="16" spans="1:7" ht="21" customHeight="1" x14ac:dyDescent="0.2">
      <c r="A16" s="34">
        <v>852</v>
      </c>
      <c r="B16" s="46">
        <v>85216</v>
      </c>
      <c r="C16" s="46">
        <v>3110</v>
      </c>
      <c r="D16" s="43" t="s">
        <v>32</v>
      </c>
      <c r="E16" s="33">
        <v>49359</v>
      </c>
      <c r="F16" s="33">
        <v>46098.41</v>
      </c>
      <c r="G16" s="56">
        <f t="shared" si="1"/>
        <v>93.394132782268684</v>
      </c>
    </row>
    <row r="17" spans="1:7" ht="20.25" customHeight="1" x14ac:dyDescent="0.2">
      <c r="A17" s="47"/>
      <c r="B17" s="48">
        <v>85216</v>
      </c>
      <c r="C17" s="48" t="s">
        <v>5</v>
      </c>
      <c r="D17" s="49" t="s">
        <v>23</v>
      </c>
      <c r="E17" s="50">
        <f>SUM(E16:E16)</f>
        <v>49359</v>
      </c>
      <c r="F17" s="50">
        <f>SUM(F16:F16)</f>
        <v>46098.41</v>
      </c>
      <c r="G17" s="45">
        <f t="shared" si="1"/>
        <v>93.394132782268684</v>
      </c>
    </row>
    <row r="18" spans="1:7" ht="27" customHeight="1" x14ac:dyDescent="0.2">
      <c r="A18" s="51">
        <v>852</v>
      </c>
      <c r="B18" s="42">
        <v>85219</v>
      </c>
      <c r="C18" s="42">
        <v>4010</v>
      </c>
      <c r="D18" s="43" t="s">
        <v>29</v>
      </c>
      <c r="E18" s="44">
        <v>37895</v>
      </c>
      <c r="F18" s="44">
        <v>37075</v>
      </c>
      <c r="G18" s="45">
        <f t="shared" si="1"/>
        <v>97.836126138012929</v>
      </c>
    </row>
    <row r="19" spans="1:7" ht="27" customHeight="1" x14ac:dyDescent="0.2">
      <c r="A19" s="51"/>
      <c r="B19" s="42"/>
      <c r="C19" s="42">
        <v>4040</v>
      </c>
      <c r="D19" s="43" t="s">
        <v>30</v>
      </c>
      <c r="E19" s="44">
        <v>5000</v>
      </c>
      <c r="F19" s="44">
        <v>5000</v>
      </c>
      <c r="G19" s="45">
        <f t="shared" si="1"/>
        <v>100</v>
      </c>
    </row>
    <row r="20" spans="1:7" ht="27" customHeight="1" x14ac:dyDescent="0.2">
      <c r="A20" s="51"/>
      <c r="B20" s="42"/>
      <c r="C20" s="42">
        <v>4110</v>
      </c>
      <c r="D20" s="43" t="s">
        <v>26</v>
      </c>
      <c r="E20" s="44">
        <v>5198</v>
      </c>
      <c r="F20" s="44">
        <v>5198</v>
      </c>
      <c r="G20" s="45">
        <f t="shared" si="1"/>
        <v>100</v>
      </c>
    </row>
    <row r="21" spans="1:7" ht="18.75" customHeight="1" x14ac:dyDescent="0.2">
      <c r="A21" s="51"/>
      <c r="B21" s="42"/>
      <c r="C21" s="42">
        <v>4120</v>
      </c>
      <c r="D21" s="43" t="s">
        <v>27</v>
      </c>
      <c r="E21" s="44">
        <v>802</v>
      </c>
      <c r="F21" s="44">
        <v>802</v>
      </c>
      <c r="G21" s="45">
        <f t="shared" si="1"/>
        <v>100</v>
      </c>
    </row>
    <row r="22" spans="1:7" ht="17.25" customHeight="1" x14ac:dyDescent="0.2">
      <c r="A22" s="51"/>
      <c r="B22" s="42"/>
      <c r="C22" s="42">
        <v>4300</v>
      </c>
      <c r="D22" s="43" t="s">
        <v>28</v>
      </c>
      <c r="E22" s="44">
        <v>950</v>
      </c>
      <c r="F22" s="44">
        <v>950</v>
      </c>
      <c r="G22" s="45">
        <f t="shared" si="1"/>
        <v>100</v>
      </c>
    </row>
    <row r="23" spans="1:7" ht="18" customHeight="1" x14ac:dyDescent="0.2">
      <c r="A23" s="51"/>
      <c r="B23" s="42"/>
      <c r="C23" s="42">
        <v>4410</v>
      </c>
      <c r="D23" s="43" t="s">
        <v>31</v>
      </c>
      <c r="E23" s="44">
        <v>1000</v>
      </c>
      <c r="F23" s="44">
        <v>1000</v>
      </c>
      <c r="G23" s="45">
        <f t="shared" si="1"/>
        <v>100</v>
      </c>
    </row>
    <row r="24" spans="1:7" ht="19.5" customHeight="1" x14ac:dyDescent="0.2">
      <c r="A24" s="47"/>
      <c r="B24" s="48">
        <v>85219</v>
      </c>
      <c r="C24" s="48" t="s">
        <v>5</v>
      </c>
      <c r="D24" s="49" t="s">
        <v>16</v>
      </c>
      <c r="E24" s="50">
        <f>SUM(E18:E23)</f>
        <v>50845</v>
      </c>
      <c r="F24" s="50">
        <f>SUM(F18:F23)</f>
        <v>50025</v>
      </c>
      <c r="G24" s="45">
        <f t="shared" si="1"/>
        <v>98.387255384010231</v>
      </c>
    </row>
    <row r="25" spans="1:7" ht="17.25" customHeight="1" x14ac:dyDescent="0.2">
      <c r="A25" s="51">
        <v>852</v>
      </c>
      <c r="B25" s="42">
        <v>85295</v>
      </c>
      <c r="C25" s="42">
        <v>3110</v>
      </c>
      <c r="D25" s="43" t="s">
        <v>32</v>
      </c>
      <c r="E25" s="44">
        <v>36000</v>
      </c>
      <c r="F25" s="44">
        <v>36000</v>
      </c>
      <c r="G25" s="45">
        <f t="shared" si="1"/>
        <v>100</v>
      </c>
    </row>
    <row r="26" spans="1:7" ht="27" customHeight="1" x14ac:dyDescent="0.2">
      <c r="A26" s="51"/>
      <c r="B26" s="42"/>
      <c r="C26" s="42">
        <v>4110</v>
      </c>
      <c r="D26" s="43" t="s">
        <v>26</v>
      </c>
      <c r="E26" s="44">
        <v>1300</v>
      </c>
      <c r="F26" s="44">
        <v>1300</v>
      </c>
      <c r="G26" s="45">
        <f t="shared" si="1"/>
        <v>100</v>
      </c>
    </row>
    <row r="27" spans="1:7" ht="21" customHeight="1" x14ac:dyDescent="0.2">
      <c r="A27" s="51"/>
      <c r="B27" s="42"/>
      <c r="C27" s="42">
        <v>4120</v>
      </c>
      <c r="D27" s="43" t="s">
        <v>27</v>
      </c>
      <c r="E27" s="44">
        <v>100</v>
      </c>
      <c r="F27" s="44">
        <v>100</v>
      </c>
      <c r="G27" s="45">
        <f t="shared" si="1"/>
        <v>100</v>
      </c>
    </row>
    <row r="28" spans="1:7" ht="17.25" customHeight="1" x14ac:dyDescent="0.2">
      <c r="A28" s="51"/>
      <c r="B28" s="42"/>
      <c r="C28" s="42">
        <v>4170</v>
      </c>
      <c r="D28" s="43" t="s">
        <v>37</v>
      </c>
      <c r="E28" s="44">
        <v>6600</v>
      </c>
      <c r="F28" s="44">
        <v>6600</v>
      </c>
      <c r="G28" s="45">
        <f t="shared" si="1"/>
        <v>100</v>
      </c>
    </row>
    <row r="29" spans="1:7" ht="21.75" customHeight="1" x14ac:dyDescent="0.2">
      <c r="A29" s="47"/>
      <c r="B29" s="48">
        <v>85295</v>
      </c>
      <c r="C29" s="48" t="s">
        <v>5</v>
      </c>
      <c r="D29" s="49" t="s">
        <v>9</v>
      </c>
      <c r="E29" s="50">
        <f>SUM(E25:E28)</f>
        <v>44000</v>
      </c>
      <c r="F29" s="50">
        <f>SUM(F25:F28)</f>
        <v>44000</v>
      </c>
      <c r="G29" s="45">
        <f t="shared" si="1"/>
        <v>100</v>
      </c>
    </row>
    <row r="30" spans="1:7" ht="21" customHeight="1" x14ac:dyDescent="0.2">
      <c r="A30" s="52">
        <v>852</v>
      </c>
      <c r="B30" s="53"/>
      <c r="C30" s="53" t="s">
        <v>6</v>
      </c>
      <c r="D30" s="54" t="s">
        <v>35</v>
      </c>
      <c r="E30" s="55">
        <f>SUM(E13,E15,E17,E24,E29)</f>
        <v>183484</v>
      </c>
      <c r="F30" s="55">
        <f>SUM(F13,F15,F17,F24,F29)</f>
        <v>179231.82</v>
      </c>
      <c r="G30" s="45">
        <f t="shared" si="1"/>
        <v>97.682533626910256</v>
      </c>
    </row>
    <row r="31" spans="1:7" ht="15.75" customHeight="1" x14ac:dyDescent="0.2">
      <c r="A31" s="51">
        <v>854</v>
      </c>
      <c r="B31" s="42">
        <v>85415</v>
      </c>
      <c r="C31" s="42">
        <v>3240</v>
      </c>
      <c r="D31" s="43" t="s">
        <v>36</v>
      </c>
      <c r="E31" s="44">
        <v>70012</v>
      </c>
      <c r="F31" s="44">
        <v>70012</v>
      </c>
      <c r="G31" s="45">
        <f t="shared" si="1"/>
        <v>100</v>
      </c>
    </row>
    <row r="32" spans="1:7" ht="24.75" customHeight="1" x14ac:dyDescent="0.2">
      <c r="A32" s="47"/>
      <c r="B32" s="48">
        <v>85415</v>
      </c>
      <c r="C32" s="48" t="s">
        <v>5</v>
      </c>
      <c r="D32" s="49" t="s">
        <v>20</v>
      </c>
      <c r="E32" s="50">
        <f>SUM(E31:E31)</f>
        <v>70012</v>
      </c>
      <c r="F32" s="50">
        <f>SUM(F31:F31)</f>
        <v>70012</v>
      </c>
      <c r="G32" s="45">
        <f t="shared" si="1"/>
        <v>100</v>
      </c>
    </row>
    <row r="33" spans="1:7" ht="25.5" customHeight="1" x14ac:dyDescent="0.2">
      <c r="A33" s="52">
        <v>854</v>
      </c>
      <c r="B33" s="53"/>
      <c r="C33" s="53" t="s">
        <v>6</v>
      </c>
      <c r="D33" s="54" t="s">
        <v>21</v>
      </c>
      <c r="E33" s="55">
        <f>SUM(E32)</f>
        <v>70012</v>
      </c>
      <c r="F33" s="55">
        <f>SUM(F32)</f>
        <v>70012</v>
      </c>
      <c r="G33" s="45">
        <f t="shared" si="1"/>
        <v>100</v>
      </c>
    </row>
    <row r="34" spans="1:7" ht="14.25" customHeight="1" x14ac:dyDescent="0.2">
      <c r="A34" s="51"/>
      <c r="B34" s="42"/>
      <c r="C34" s="42"/>
      <c r="D34" s="43"/>
      <c r="E34" s="57">
        <f>SUM(E8,E11,E30,E33)</f>
        <v>768496</v>
      </c>
      <c r="F34" s="57">
        <f>SUM(F8,F11,F30,F33)</f>
        <v>764243.82000000007</v>
      </c>
      <c r="G34" s="58">
        <f t="shared" si="1"/>
        <v>99.446688076450627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2" workbookViewId="0">
      <selection activeCell="E14" sqref="E14"/>
    </sheetView>
  </sheetViews>
  <sheetFormatPr defaultRowHeight="12.75" x14ac:dyDescent="0.2"/>
  <cols>
    <col min="1" max="1" width="4.42578125" style="23" customWidth="1"/>
    <col min="2" max="2" width="6.42578125" style="23" customWidth="1"/>
    <col min="3" max="3" width="7.28515625" style="23" customWidth="1"/>
    <col min="4" max="4" width="31.85546875" style="29" customWidth="1"/>
    <col min="5" max="5" width="12.85546875" style="23" customWidth="1"/>
    <col min="6" max="6" width="14.85546875" style="23" customWidth="1"/>
    <col min="7" max="7" width="7.140625" style="23" customWidth="1"/>
  </cols>
  <sheetData>
    <row r="1" spans="1:7" x14ac:dyDescent="0.2">
      <c r="A1" s="87" t="s">
        <v>39</v>
      </c>
      <c r="B1" s="88"/>
      <c r="C1" s="88"/>
      <c r="D1" s="88"/>
      <c r="E1" s="88"/>
      <c r="F1" s="88"/>
      <c r="G1" s="88"/>
    </row>
    <row r="2" spans="1:7" ht="13.5" thickBot="1" x14ac:dyDescent="0.25">
      <c r="A2" s="3"/>
      <c r="B2" s="3"/>
      <c r="C2" s="3"/>
      <c r="D2" s="24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38.25" x14ac:dyDescent="0.2">
      <c r="A4" s="59">
        <v>600</v>
      </c>
      <c r="B4" s="60">
        <v>60078</v>
      </c>
      <c r="C4" s="61">
        <v>2030</v>
      </c>
      <c r="D4" s="27" t="s">
        <v>10</v>
      </c>
      <c r="E4" s="62">
        <v>220000</v>
      </c>
      <c r="F4" s="63">
        <v>220000</v>
      </c>
      <c r="G4" s="9">
        <f t="shared" ref="G4:G10" si="0">(F4/E4)*100</f>
        <v>100</v>
      </c>
    </row>
    <row r="5" spans="1:7" ht="51" x14ac:dyDescent="0.2">
      <c r="A5" s="92"/>
      <c r="B5" s="93"/>
      <c r="C5" s="94">
        <v>6330</v>
      </c>
      <c r="D5" s="97" t="s">
        <v>45</v>
      </c>
      <c r="E5" s="95">
        <v>280000</v>
      </c>
      <c r="F5" s="96">
        <v>280000</v>
      </c>
      <c r="G5" s="9">
        <f t="shared" si="0"/>
        <v>100</v>
      </c>
    </row>
    <row r="6" spans="1:7" s="1" customFormat="1" ht="25.5" x14ac:dyDescent="0.2">
      <c r="A6" s="64"/>
      <c r="B6" s="65">
        <v>60078</v>
      </c>
      <c r="C6" s="66" t="s">
        <v>5</v>
      </c>
      <c r="D6" s="66" t="s">
        <v>40</v>
      </c>
      <c r="E6" s="67">
        <f>SUM(E4:E5)</f>
        <v>500000</v>
      </c>
      <c r="F6" s="67">
        <f>SUM(F4:F5)</f>
        <v>500000</v>
      </c>
      <c r="G6" s="67">
        <f t="shared" si="0"/>
        <v>100</v>
      </c>
    </row>
    <row r="7" spans="1:7" s="2" customFormat="1" x14ac:dyDescent="0.2">
      <c r="A7" s="68">
        <v>600</v>
      </c>
      <c r="B7" s="90" t="s">
        <v>6</v>
      </c>
      <c r="C7" s="91"/>
      <c r="D7" s="69" t="s">
        <v>41</v>
      </c>
      <c r="E7" s="57">
        <f>SUM(E6)</f>
        <v>500000</v>
      </c>
      <c r="F7" s="57">
        <f>SUM(F6)</f>
        <v>500000</v>
      </c>
      <c r="G7" s="57">
        <f t="shared" si="0"/>
        <v>100</v>
      </c>
    </row>
    <row r="8" spans="1:7" s="35" customFormat="1" ht="76.5" x14ac:dyDescent="0.2">
      <c r="A8" s="34">
        <v>754</v>
      </c>
      <c r="B8" s="98">
        <v>75412</v>
      </c>
      <c r="C8" s="99">
        <v>6300</v>
      </c>
      <c r="D8" s="32" t="s">
        <v>46</v>
      </c>
      <c r="E8" s="33">
        <v>15000</v>
      </c>
      <c r="F8" s="33">
        <v>15000</v>
      </c>
      <c r="G8" s="9">
        <f t="shared" si="0"/>
        <v>100</v>
      </c>
    </row>
    <row r="9" spans="1:7" s="1" customFormat="1" x14ac:dyDescent="0.2">
      <c r="A9" s="64"/>
      <c r="B9" s="100">
        <v>75412</v>
      </c>
      <c r="C9" s="101" t="s">
        <v>5</v>
      </c>
      <c r="D9" s="66" t="s">
        <v>47</v>
      </c>
      <c r="E9" s="67">
        <f>SUM(E8)</f>
        <v>15000</v>
      </c>
      <c r="F9" s="67">
        <f>SUM(F8)</f>
        <v>15000</v>
      </c>
      <c r="G9" s="67">
        <f t="shared" si="0"/>
        <v>100</v>
      </c>
    </row>
    <row r="10" spans="1:7" s="2" customFormat="1" ht="25.5" x14ac:dyDescent="0.2">
      <c r="A10" s="68">
        <v>754</v>
      </c>
      <c r="B10" s="90" t="s">
        <v>6</v>
      </c>
      <c r="C10" s="91"/>
      <c r="D10" s="69" t="s">
        <v>48</v>
      </c>
      <c r="E10" s="57">
        <f>SUM(E9)</f>
        <v>15000</v>
      </c>
      <c r="F10" s="57">
        <f>SUM(F9)</f>
        <v>15000</v>
      </c>
      <c r="G10" s="9">
        <f t="shared" si="0"/>
        <v>100</v>
      </c>
    </row>
    <row r="11" spans="1:7" ht="38.25" x14ac:dyDescent="0.2">
      <c r="A11" s="17">
        <v>852</v>
      </c>
      <c r="B11" s="18">
        <v>85213</v>
      </c>
      <c r="C11" s="19" t="s">
        <v>8</v>
      </c>
      <c r="D11" s="27" t="s">
        <v>10</v>
      </c>
      <c r="E11" s="9">
        <v>3880</v>
      </c>
      <c r="F11" s="9">
        <v>3708.41</v>
      </c>
      <c r="G11" s="9">
        <f t="shared" ref="G11:G18" si="1">(F11/E11)*100</f>
        <v>95.577577319587618</v>
      </c>
    </row>
    <row r="12" spans="1:7" s="1" customFormat="1" ht="89.25" x14ac:dyDescent="0.2">
      <c r="A12" s="15"/>
      <c r="B12" s="7" t="s">
        <v>11</v>
      </c>
      <c r="C12" s="7" t="s">
        <v>5</v>
      </c>
      <c r="D12" s="25" t="s">
        <v>12</v>
      </c>
      <c r="E12" s="8">
        <f>SUM(E11:E11)</f>
        <v>3880</v>
      </c>
      <c r="F12" s="8">
        <f>SUM(F11:F11)</f>
        <v>3708.41</v>
      </c>
      <c r="G12" s="8">
        <f t="shared" si="1"/>
        <v>95.577577319587618</v>
      </c>
    </row>
    <row r="13" spans="1:7" ht="38.25" x14ac:dyDescent="0.2">
      <c r="A13" s="17">
        <v>852</v>
      </c>
      <c r="B13" s="18">
        <v>85214</v>
      </c>
      <c r="C13" s="19" t="s">
        <v>8</v>
      </c>
      <c r="D13" s="27" t="s">
        <v>10</v>
      </c>
      <c r="E13" s="9">
        <v>35400</v>
      </c>
      <c r="F13" s="9">
        <v>35400</v>
      </c>
      <c r="G13" s="9">
        <f>(F13/E13)*100</f>
        <v>100</v>
      </c>
    </row>
    <row r="14" spans="1:7" s="1" customFormat="1" ht="38.25" x14ac:dyDescent="0.2">
      <c r="A14" s="15"/>
      <c r="B14" s="7" t="s">
        <v>13</v>
      </c>
      <c r="C14" s="7" t="s">
        <v>5</v>
      </c>
      <c r="D14" s="25" t="s">
        <v>14</v>
      </c>
      <c r="E14" s="8">
        <f>SUM(E13:E13)</f>
        <v>35400</v>
      </c>
      <c r="F14" s="8">
        <f>SUM(F13:F13)</f>
        <v>35400</v>
      </c>
      <c r="G14" s="8">
        <f t="shared" si="1"/>
        <v>100</v>
      </c>
    </row>
    <row r="15" spans="1:7" s="35" customFormat="1" ht="37.5" customHeight="1" x14ac:dyDescent="0.2">
      <c r="A15" s="34">
        <v>852</v>
      </c>
      <c r="B15" s="31" t="s">
        <v>22</v>
      </c>
      <c r="C15" s="31" t="s">
        <v>8</v>
      </c>
      <c r="D15" s="32" t="s">
        <v>10</v>
      </c>
      <c r="E15" s="33">
        <v>49359</v>
      </c>
      <c r="F15" s="33">
        <v>46098.41</v>
      </c>
      <c r="G15" s="33">
        <f t="shared" si="1"/>
        <v>93.394132782268684</v>
      </c>
    </row>
    <row r="16" spans="1:7" s="1" customFormat="1" ht="20.25" customHeight="1" x14ac:dyDescent="0.2">
      <c r="A16" s="15"/>
      <c r="B16" s="7" t="s">
        <v>22</v>
      </c>
      <c r="C16" s="7" t="s">
        <v>5</v>
      </c>
      <c r="D16" s="25" t="s">
        <v>23</v>
      </c>
      <c r="E16" s="8">
        <f>SUM(E15:E15)</f>
        <v>49359</v>
      </c>
      <c r="F16" s="8">
        <f>SUM(F15:F15)</f>
        <v>46098.41</v>
      </c>
      <c r="G16" s="8">
        <f t="shared" si="1"/>
        <v>93.394132782268684</v>
      </c>
    </row>
    <row r="17" spans="1:7" ht="38.25" x14ac:dyDescent="0.2">
      <c r="A17" s="17">
        <v>852</v>
      </c>
      <c r="B17" s="18">
        <v>85219</v>
      </c>
      <c r="C17" s="19" t="s">
        <v>8</v>
      </c>
      <c r="D17" s="27" t="s">
        <v>10</v>
      </c>
      <c r="E17" s="9">
        <v>50845</v>
      </c>
      <c r="F17" s="9">
        <v>50025</v>
      </c>
      <c r="G17" s="9">
        <f t="shared" si="1"/>
        <v>98.387255384010231</v>
      </c>
    </row>
    <row r="18" spans="1:7" s="1" customFormat="1" ht="21" customHeight="1" x14ac:dyDescent="0.2">
      <c r="A18" s="15"/>
      <c r="B18" s="7" t="s">
        <v>15</v>
      </c>
      <c r="C18" s="7" t="s">
        <v>5</v>
      </c>
      <c r="D18" s="25" t="s">
        <v>16</v>
      </c>
      <c r="E18" s="8">
        <f>SUM(E17:E17)</f>
        <v>50845</v>
      </c>
      <c r="F18" s="8">
        <f>SUM(F17:F17)</f>
        <v>50025</v>
      </c>
      <c r="G18" s="8">
        <f t="shared" si="1"/>
        <v>98.387255384010231</v>
      </c>
    </row>
    <row r="19" spans="1:7" ht="38.25" x14ac:dyDescent="0.2">
      <c r="A19" s="17">
        <v>852</v>
      </c>
      <c r="B19" s="18">
        <v>85295</v>
      </c>
      <c r="C19" s="19" t="s">
        <v>8</v>
      </c>
      <c r="D19" s="27" t="s">
        <v>10</v>
      </c>
      <c r="E19" s="9">
        <v>44000</v>
      </c>
      <c r="F19" s="9">
        <v>44000</v>
      </c>
      <c r="G19" s="9">
        <f t="shared" ref="G19:G25" si="2">(F19/E19)*100</f>
        <v>100</v>
      </c>
    </row>
    <row r="20" spans="1:7" s="1" customFormat="1" ht="21" customHeight="1" x14ac:dyDescent="0.2">
      <c r="A20" s="15"/>
      <c r="B20" s="7" t="s">
        <v>17</v>
      </c>
      <c r="C20" s="7" t="s">
        <v>5</v>
      </c>
      <c r="D20" s="25" t="s">
        <v>9</v>
      </c>
      <c r="E20" s="8">
        <f>SUM(E19:E19)</f>
        <v>44000</v>
      </c>
      <c r="F20" s="8">
        <f>SUM(F19:F19)</f>
        <v>44000</v>
      </c>
      <c r="G20" s="8">
        <f t="shared" si="2"/>
        <v>100</v>
      </c>
    </row>
    <row r="21" spans="1:7" s="2" customFormat="1" ht="22.5" customHeight="1" x14ac:dyDescent="0.2">
      <c r="A21" s="16">
        <v>852</v>
      </c>
      <c r="B21" s="89" t="s">
        <v>6</v>
      </c>
      <c r="C21" s="89"/>
      <c r="D21" s="26" t="s">
        <v>18</v>
      </c>
      <c r="E21" s="10">
        <f>SUM(E12,E14,E16,E18,E20)</f>
        <v>183484</v>
      </c>
      <c r="F21" s="10">
        <f>SUM(F12,F14,F16,F18,F20)</f>
        <v>179231.82</v>
      </c>
      <c r="G21" s="10">
        <f t="shared" si="2"/>
        <v>97.682533626910256</v>
      </c>
    </row>
    <row r="22" spans="1:7" ht="38.25" x14ac:dyDescent="0.2">
      <c r="A22" s="12">
        <v>854</v>
      </c>
      <c r="B22" s="13">
        <v>85415</v>
      </c>
      <c r="C22" s="14" t="s">
        <v>8</v>
      </c>
      <c r="D22" s="27" t="s">
        <v>10</v>
      </c>
      <c r="E22" s="11">
        <v>70012</v>
      </c>
      <c r="F22" s="11">
        <v>70012</v>
      </c>
      <c r="G22" s="11">
        <f t="shared" si="2"/>
        <v>100</v>
      </c>
    </row>
    <row r="23" spans="1:7" s="1" customFormat="1" ht="20.25" customHeight="1" x14ac:dyDescent="0.2">
      <c r="A23" s="15"/>
      <c r="B23" s="7" t="s">
        <v>19</v>
      </c>
      <c r="C23" s="7" t="s">
        <v>5</v>
      </c>
      <c r="D23" s="25" t="s">
        <v>20</v>
      </c>
      <c r="E23" s="8">
        <f>SUM(E22)</f>
        <v>70012</v>
      </c>
      <c r="F23" s="8">
        <f>SUM(F22)</f>
        <v>70012</v>
      </c>
      <c r="G23" s="8">
        <f t="shared" si="2"/>
        <v>100</v>
      </c>
    </row>
    <row r="24" spans="1:7" s="2" customFormat="1" ht="25.5" x14ac:dyDescent="0.2">
      <c r="A24" s="16">
        <v>854</v>
      </c>
      <c r="B24" s="89" t="s">
        <v>6</v>
      </c>
      <c r="C24" s="89"/>
      <c r="D24" s="26" t="s">
        <v>21</v>
      </c>
      <c r="E24" s="10">
        <f>SUM(E23)</f>
        <v>70012</v>
      </c>
      <c r="F24" s="10">
        <f>SUM(F23)</f>
        <v>70012</v>
      </c>
      <c r="G24" s="11">
        <f t="shared" si="2"/>
        <v>100</v>
      </c>
    </row>
    <row r="25" spans="1:7" ht="13.5" thickBot="1" x14ac:dyDescent="0.25">
      <c r="A25" s="20"/>
      <c r="B25" s="21"/>
      <c r="C25" s="22"/>
      <c r="D25" s="28"/>
      <c r="E25" s="30">
        <f>SUM(E7,E10,E21,E24)</f>
        <v>768496</v>
      </c>
      <c r="F25" s="30">
        <f>SUM(F7,F10,F21,F24)</f>
        <v>764243.82000000007</v>
      </c>
      <c r="G25" s="30">
        <f t="shared" si="2"/>
        <v>99.446688076450627</v>
      </c>
    </row>
  </sheetData>
  <mergeCells count="5">
    <mergeCell ref="A1:G1"/>
    <mergeCell ref="B21:C21"/>
    <mergeCell ref="B24:C24"/>
    <mergeCell ref="B7:C7"/>
    <mergeCell ref="B10:C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2013-03-07T07:30:11Z</cp:lastPrinted>
  <dcterms:created xsi:type="dcterms:W3CDTF">2010-03-05T13:33:40Z</dcterms:created>
  <dcterms:modified xsi:type="dcterms:W3CDTF">2013-03-07T07:30:26Z</dcterms:modified>
</cp:coreProperties>
</file>