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1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<sst xmlns="http://schemas.openxmlformats.org/spreadsheetml/2006/main" count="109" uniqueCount="52">
  <si>
    <t>Dział</t>
  </si>
  <si>
    <t>Rozdział</t>
  </si>
  <si>
    <t>Paragraf</t>
  </si>
  <si>
    <t>Plan</t>
  </si>
  <si>
    <t xml:space="preserve">Dochody wykonane </t>
  </si>
  <si>
    <t>Razem</t>
  </si>
  <si>
    <t>Ogółem</t>
  </si>
  <si>
    <t>%wyko-nania</t>
  </si>
  <si>
    <t>2030</t>
  </si>
  <si>
    <t>Pozostała działalność</t>
  </si>
  <si>
    <t>dotacje celowe otrzymane z budżetu państwa na realizację własnych zadań bieżących gmin</t>
  </si>
  <si>
    <t>85213</t>
  </si>
  <si>
    <t>Składki  na ubezpieczenie zdrowotne opłacane za osoby pobierające niektóre świadczenia z pomocy społecznej, niektóre świadczenia rodzinne oraz za osoby uczestniczace w zajeciach w centrum integracji społecznej</t>
  </si>
  <si>
    <t>85214</t>
  </si>
  <si>
    <t>Zasiłki i pomoc w naturze oraz składki na ubezpieczenia emerytalne i rentowe</t>
  </si>
  <si>
    <t>85219</t>
  </si>
  <si>
    <t>Ośrodki pomocy społecznej</t>
  </si>
  <si>
    <t>85295</t>
  </si>
  <si>
    <t xml:space="preserve">Opieka społeczna </t>
  </si>
  <si>
    <t>85415</t>
  </si>
  <si>
    <t>Pomoc materialna dla uczniów</t>
  </si>
  <si>
    <t>Edukacyjna opieka wychowawcza</t>
  </si>
  <si>
    <t>85216</t>
  </si>
  <si>
    <t>Zasiłki stałe</t>
  </si>
  <si>
    <t>Wydatki wykonane</t>
  </si>
  <si>
    <t>% wykonania</t>
  </si>
  <si>
    <t>składki na ubezpieczenia społeczne</t>
  </si>
  <si>
    <t>składki na Fundusz Pracy</t>
  </si>
  <si>
    <t>zakup materiałów i wyposażenia</t>
  </si>
  <si>
    <t>zakup usług pozostałych</t>
  </si>
  <si>
    <t>wynagrodzenia osobowe pracowników</t>
  </si>
  <si>
    <t>dodatkowe wynagrodzenie roczne</t>
  </si>
  <si>
    <t>podróże służbowe krajowe</t>
  </si>
  <si>
    <t>świadczenia społeczne</t>
  </si>
  <si>
    <t>składki na ubezpieczenie zdrowotne</t>
  </si>
  <si>
    <t>Składki na ubezpieczenie zdrowotne opłacane za osoby pobierające niektóre świadczenia z pomocy społecznej</t>
  </si>
  <si>
    <t>Pomoc społeczna</t>
  </si>
  <si>
    <t>stypendia dla uczniów</t>
  </si>
  <si>
    <t>WYDATKI Z DOTACJI NA ZADANIA WŁASNE GMINY RADZANÓW ZA  2010 ROK</t>
  </si>
  <si>
    <t>wynagrodzenia bezosobowe</t>
  </si>
  <si>
    <t>754</t>
  </si>
  <si>
    <t>75478</t>
  </si>
  <si>
    <t>różne wydatki na rzecz osób fizycznych</t>
  </si>
  <si>
    <t>Usuwanie skutków klęsk żywiołowych</t>
  </si>
  <si>
    <t xml:space="preserve">754 </t>
  </si>
  <si>
    <t>Bezpieczeństwo publiczne i ochrona przeciwpożarowa</t>
  </si>
  <si>
    <t>801</t>
  </si>
  <si>
    <t>80195</t>
  </si>
  <si>
    <t>Oświata i wychowanie</t>
  </si>
  <si>
    <t>inne formy pomocy dla uczniów</t>
  </si>
  <si>
    <t>DOCHODY Z DOTACJI NA ZADANIA WŁASNE GMINY RADZANÓW ZA  2010 ROK</t>
  </si>
  <si>
    <t>Bezpieczeństwi publiczne i ochrona przeciwpożarowa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</si>
</sst>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49" fontId="2" fillId="0" borderId="3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49" fontId="0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49" fontId="0" fillId="0" borderId="3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9" fontId="0" fillId="0" borderId="6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Font="1" applyAlignment="1">
      <alignment wrapText="1"/>
    </xf>
    <xf numFmtId="4" fontId="4" fillId="0" borderId="6" xfId="0" applyNumberFormat="1" applyFont="1" applyBorder="1" applyAlignment="1">
      <alignment/>
    </xf>
    <xf numFmtId="49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wrapText="1"/>
    </xf>
    <xf numFmtId="4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4" fontId="2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4" fontId="3" fillId="0" borderId="3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wrapText="1"/>
    </xf>
    <xf numFmtId="49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0" fillId="0" borderId="0" xfId="0" applyFont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wrapText="1"/>
    </xf>
    <xf numFmtId="4" fontId="0" fillId="0" borderId="8" xfId="0" applyNumberFormat="1" applyFont="1" applyBorder="1" applyAlignment="1">
      <alignment/>
    </xf>
    <xf numFmtId="4" fontId="0" fillId="0" borderId="8" xfId="0" applyNumberFormat="1" applyFont="1" applyBorder="1" applyAlignment="1">
      <alignment wrapText="1"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4" fontId="2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F30" sqref="F30"/>
    </sheetView>
  </sheetViews>
  <sheetFormatPr defaultColWidth="9.140625" defaultRowHeight="12.75"/>
  <cols>
    <col min="1" max="1" width="5.140625" style="0" customWidth="1"/>
    <col min="2" max="2" width="6.8515625" style="0" customWidth="1"/>
    <col min="3" max="3" width="8.8515625" style="0" customWidth="1"/>
    <col min="4" max="4" width="26.421875" style="0" customWidth="1"/>
    <col min="5" max="6" width="14.28125" style="0" customWidth="1"/>
  </cols>
  <sheetData>
    <row r="1" spans="1:4" ht="12.75">
      <c r="A1" t="s">
        <v>38</v>
      </c>
      <c r="D1" s="36"/>
    </row>
    <row r="2" ht="12.75">
      <c r="D2" s="36"/>
    </row>
    <row r="3" ht="13.5" thickBot="1">
      <c r="D3" s="36"/>
    </row>
    <row r="4" spans="1:7" ht="38.25">
      <c r="A4" s="37" t="s">
        <v>0</v>
      </c>
      <c r="B4" s="38" t="s">
        <v>1</v>
      </c>
      <c r="C4" s="39" t="s">
        <v>2</v>
      </c>
      <c r="D4" s="40"/>
      <c r="E4" s="39" t="s">
        <v>3</v>
      </c>
      <c r="F4" s="40" t="s">
        <v>24</v>
      </c>
      <c r="G4" s="41" t="s">
        <v>25</v>
      </c>
    </row>
    <row r="5" spans="1:7" ht="25.5">
      <c r="A5" s="59" t="s">
        <v>40</v>
      </c>
      <c r="B5" s="60" t="s">
        <v>41</v>
      </c>
      <c r="C5" s="61">
        <v>3030</v>
      </c>
      <c r="D5" s="62" t="s">
        <v>42</v>
      </c>
      <c r="E5" s="61">
        <v>9120</v>
      </c>
      <c r="F5" s="62">
        <v>9119.62</v>
      </c>
      <c r="G5" s="45">
        <f aca="true" t="shared" si="0" ref="G5:G35">(F5/E5)*100</f>
        <v>99.99583333333334</v>
      </c>
    </row>
    <row r="6" spans="1:7" s="1" customFormat="1" ht="25.5">
      <c r="A6" s="63"/>
      <c r="B6" s="64" t="s">
        <v>41</v>
      </c>
      <c r="C6" s="65" t="s">
        <v>5</v>
      </c>
      <c r="D6" s="66" t="s">
        <v>43</v>
      </c>
      <c r="E6" s="65">
        <f>SUM(E5)</f>
        <v>9120</v>
      </c>
      <c r="F6" s="65">
        <f>SUM(F5)</f>
        <v>9119.62</v>
      </c>
      <c r="G6" s="45">
        <f t="shared" si="0"/>
        <v>99.99583333333334</v>
      </c>
    </row>
    <row r="7" spans="1:7" ht="38.25">
      <c r="A7" s="68" t="s">
        <v>44</v>
      </c>
      <c r="B7" s="69"/>
      <c r="C7" s="70" t="s">
        <v>6</v>
      </c>
      <c r="D7" s="71" t="s">
        <v>45</v>
      </c>
      <c r="E7" s="70">
        <f>SUM(E6)</f>
        <v>9120</v>
      </c>
      <c r="F7" s="70">
        <f>SUM(F6)</f>
        <v>9119.62</v>
      </c>
      <c r="G7" s="58">
        <f t="shared" si="0"/>
        <v>99.99583333333334</v>
      </c>
    </row>
    <row r="8" spans="1:7" s="35" customFormat="1" ht="15" customHeight="1">
      <c r="A8" s="72" t="s">
        <v>46</v>
      </c>
      <c r="B8" s="73" t="s">
        <v>47</v>
      </c>
      <c r="C8" s="74">
        <v>4170</v>
      </c>
      <c r="D8" s="43" t="s">
        <v>39</v>
      </c>
      <c r="E8" s="75">
        <v>90</v>
      </c>
      <c r="F8" s="75">
        <v>90</v>
      </c>
      <c r="G8" s="45">
        <f t="shared" si="0"/>
        <v>100</v>
      </c>
    </row>
    <row r="9" spans="1:7" s="1" customFormat="1" ht="17.25" customHeight="1">
      <c r="A9" s="63"/>
      <c r="B9" s="64" t="s">
        <v>47</v>
      </c>
      <c r="C9" s="65" t="s">
        <v>5</v>
      </c>
      <c r="D9" s="66" t="s">
        <v>9</v>
      </c>
      <c r="E9" s="76">
        <f>SUM(E8)</f>
        <v>90</v>
      </c>
      <c r="F9" s="76">
        <f>SUM(F8)</f>
        <v>90</v>
      </c>
      <c r="G9" s="67">
        <f t="shared" si="0"/>
        <v>100</v>
      </c>
    </row>
    <row r="10" spans="1:7" s="2" customFormat="1" ht="12.75">
      <c r="A10" s="68" t="s">
        <v>46</v>
      </c>
      <c r="B10" s="69"/>
      <c r="C10" s="70" t="s">
        <v>6</v>
      </c>
      <c r="D10" s="71" t="s">
        <v>48</v>
      </c>
      <c r="E10" s="77">
        <f>SUM(E9)</f>
        <v>90</v>
      </c>
      <c r="F10" s="77">
        <f>SUM(F9)</f>
        <v>90</v>
      </c>
      <c r="G10" s="58">
        <f t="shared" si="0"/>
        <v>100</v>
      </c>
    </row>
    <row r="11" spans="1:7" ht="25.5">
      <c r="A11" s="51">
        <v>852</v>
      </c>
      <c r="B11" s="42">
        <v>85213</v>
      </c>
      <c r="C11" s="42">
        <v>4130</v>
      </c>
      <c r="D11" s="43" t="s">
        <v>34</v>
      </c>
      <c r="E11" s="44">
        <v>1875</v>
      </c>
      <c r="F11" s="44">
        <v>1756.42</v>
      </c>
      <c r="G11" s="45">
        <f t="shared" si="0"/>
        <v>93.67573333333333</v>
      </c>
    </row>
    <row r="12" spans="1:7" ht="68.25" customHeight="1">
      <c r="A12" s="47"/>
      <c r="B12" s="48">
        <v>85213</v>
      </c>
      <c r="C12" s="48" t="s">
        <v>5</v>
      </c>
      <c r="D12" s="49" t="s">
        <v>35</v>
      </c>
      <c r="E12" s="50">
        <f>SUM(E11)</f>
        <v>1875</v>
      </c>
      <c r="F12" s="50">
        <f>SUM(F11)</f>
        <v>1756.42</v>
      </c>
      <c r="G12" s="45">
        <f t="shared" si="0"/>
        <v>93.67573333333333</v>
      </c>
    </row>
    <row r="13" spans="1:7" ht="20.25" customHeight="1">
      <c r="A13" s="51">
        <v>852</v>
      </c>
      <c r="B13" s="42">
        <v>85214</v>
      </c>
      <c r="C13" s="42">
        <v>3110</v>
      </c>
      <c r="D13" s="43" t="s">
        <v>33</v>
      </c>
      <c r="E13" s="44">
        <v>32000</v>
      </c>
      <c r="F13" s="44">
        <v>32000</v>
      </c>
      <c r="G13" s="45">
        <f t="shared" si="0"/>
        <v>100</v>
      </c>
    </row>
    <row r="14" spans="1:7" ht="51">
      <c r="A14" s="47"/>
      <c r="B14" s="48">
        <v>85214</v>
      </c>
      <c r="C14" s="48" t="s">
        <v>5</v>
      </c>
      <c r="D14" s="49" t="s">
        <v>14</v>
      </c>
      <c r="E14" s="50">
        <f>SUM(E13:E13)</f>
        <v>32000</v>
      </c>
      <c r="F14" s="50">
        <f>SUM(F13:F13)</f>
        <v>32000</v>
      </c>
      <c r="G14" s="45">
        <f t="shared" si="0"/>
        <v>100</v>
      </c>
    </row>
    <row r="15" spans="1:7" ht="21" customHeight="1">
      <c r="A15" s="34">
        <v>852</v>
      </c>
      <c r="B15" s="46">
        <v>85216</v>
      </c>
      <c r="C15" s="46">
        <v>3110</v>
      </c>
      <c r="D15" s="43" t="s">
        <v>33</v>
      </c>
      <c r="E15" s="33">
        <v>19259</v>
      </c>
      <c r="F15" s="33">
        <v>19259</v>
      </c>
      <c r="G15" s="56">
        <f t="shared" si="0"/>
        <v>100</v>
      </c>
    </row>
    <row r="16" spans="1:7" ht="20.25" customHeight="1">
      <c r="A16" s="47"/>
      <c r="B16" s="48">
        <v>85216</v>
      </c>
      <c r="C16" s="48" t="s">
        <v>5</v>
      </c>
      <c r="D16" s="49" t="s">
        <v>23</v>
      </c>
      <c r="E16" s="50">
        <f>SUM(E15:E15)</f>
        <v>19259</v>
      </c>
      <c r="F16" s="50">
        <f>SUM(F15:F15)</f>
        <v>19259</v>
      </c>
      <c r="G16" s="45">
        <f t="shared" si="0"/>
        <v>100</v>
      </c>
    </row>
    <row r="17" spans="1:7" ht="27" customHeight="1">
      <c r="A17" s="51">
        <v>852</v>
      </c>
      <c r="B17" s="42">
        <v>85219</v>
      </c>
      <c r="C17" s="42">
        <v>4010</v>
      </c>
      <c r="D17" s="43" t="s">
        <v>30</v>
      </c>
      <c r="E17" s="44">
        <v>35910</v>
      </c>
      <c r="F17" s="44">
        <v>35910</v>
      </c>
      <c r="G17" s="45">
        <f t="shared" si="0"/>
        <v>100</v>
      </c>
    </row>
    <row r="18" spans="1:7" ht="27" customHeight="1">
      <c r="A18" s="51"/>
      <c r="B18" s="42"/>
      <c r="C18" s="42">
        <v>4040</v>
      </c>
      <c r="D18" s="43" t="s">
        <v>31</v>
      </c>
      <c r="E18" s="44">
        <v>4500</v>
      </c>
      <c r="F18" s="44">
        <v>4500</v>
      </c>
      <c r="G18" s="45">
        <f t="shared" si="0"/>
        <v>100</v>
      </c>
    </row>
    <row r="19" spans="1:7" ht="27" customHeight="1">
      <c r="A19" s="51"/>
      <c r="B19" s="42"/>
      <c r="C19" s="42">
        <v>4110</v>
      </c>
      <c r="D19" s="43" t="s">
        <v>26</v>
      </c>
      <c r="E19" s="44">
        <v>6046</v>
      </c>
      <c r="F19" s="44">
        <v>6046</v>
      </c>
      <c r="G19" s="45">
        <f t="shared" si="0"/>
        <v>100</v>
      </c>
    </row>
    <row r="20" spans="1:7" ht="27" customHeight="1">
      <c r="A20" s="51"/>
      <c r="B20" s="42"/>
      <c r="C20" s="42">
        <v>4120</v>
      </c>
      <c r="D20" s="43" t="s">
        <v>27</v>
      </c>
      <c r="E20" s="44">
        <v>984</v>
      </c>
      <c r="F20" s="44">
        <v>984</v>
      </c>
      <c r="G20" s="45">
        <f t="shared" si="0"/>
        <v>100</v>
      </c>
    </row>
    <row r="21" spans="1:7" ht="27" customHeight="1">
      <c r="A21" s="51"/>
      <c r="B21" s="42"/>
      <c r="C21" s="42">
        <v>4210</v>
      </c>
      <c r="D21" s="43" t="s">
        <v>28</v>
      </c>
      <c r="E21" s="44">
        <v>3400</v>
      </c>
      <c r="F21" s="44">
        <v>3400</v>
      </c>
      <c r="G21" s="45">
        <f t="shared" si="0"/>
        <v>100</v>
      </c>
    </row>
    <row r="22" spans="1:7" ht="27" customHeight="1">
      <c r="A22" s="51"/>
      <c r="B22" s="42"/>
      <c r="C22" s="42">
        <v>4300</v>
      </c>
      <c r="D22" s="43" t="s">
        <v>29</v>
      </c>
      <c r="E22" s="44">
        <v>3000</v>
      </c>
      <c r="F22" s="44">
        <v>3000</v>
      </c>
      <c r="G22" s="45">
        <f t="shared" si="0"/>
        <v>100</v>
      </c>
    </row>
    <row r="23" spans="1:7" ht="27" customHeight="1">
      <c r="A23" s="51"/>
      <c r="B23" s="42"/>
      <c r="C23" s="42">
        <v>4410</v>
      </c>
      <c r="D23" s="43" t="s">
        <v>32</v>
      </c>
      <c r="E23" s="44">
        <v>1900</v>
      </c>
      <c r="F23" s="44">
        <v>1900</v>
      </c>
      <c r="G23" s="45">
        <f t="shared" si="0"/>
        <v>100</v>
      </c>
    </row>
    <row r="24" spans="1:7" ht="31.5" customHeight="1">
      <c r="A24" s="47"/>
      <c r="B24" s="48">
        <v>85219</v>
      </c>
      <c r="C24" s="48" t="s">
        <v>5</v>
      </c>
      <c r="D24" s="49" t="s">
        <v>16</v>
      </c>
      <c r="E24" s="50">
        <f>SUM(E17:E23)</f>
        <v>55740</v>
      </c>
      <c r="F24" s="50">
        <f>SUM(F17:F23)</f>
        <v>55740</v>
      </c>
      <c r="G24" s="45">
        <f t="shared" si="0"/>
        <v>100</v>
      </c>
    </row>
    <row r="25" spans="1:7" ht="22.5" customHeight="1">
      <c r="A25" s="51">
        <v>852</v>
      </c>
      <c r="B25" s="42">
        <v>85295</v>
      </c>
      <c r="C25" s="42">
        <v>3110</v>
      </c>
      <c r="D25" s="43" t="s">
        <v>33</v>
      </c>
      <c r="E25" s="44">
        <v>35800</v>
      </c>
      <c r="F25" s="44">
        <v>33986.5</v>
      </c>
      <c r="G25" s="45">
        <f t="shared" si="0"/>
        <v>94.93435754189944</v>
      </c>
    </row>
    <row r="26" spans="1:7" ht="26.25" customHeight="1">
      <c r="A26" s="51"/>
      <c r="B26" s="42"/>
      <c r="C26" s="42">
        <v>4110</v>
      </c>
      <c r="D26" s="43" t="s">
        <v>26</v>
      </c>
      <c r="E26" s="44">
        <v>155</v>
      </c>
      <c r="F26" s="44">
        <v>155</v>
      </c>
      <c r="G26" s="45">
        <f t="shared" si="0"/>
        <v>100</v>
      </c>
    </row>
    <row r="27" spans="1:7" ht="22.5" customHeight="1">
      <c r="A27" s="51"/>
      <c r="B27" s="42"/>
      <c r="C27" s="42">
        <v>4170</v>
      </c>
      <c r="D27" s="43" t="s">
        <v>39</v>
      </c>
      <c r="E27" s="44">
        <v>845</v>
      </c>
      <c r="F27" s="44">
        <v>845</v>
      </c>
      <c r="G27" s="45">
        <f t="shared" si="0"/>
        <v>100</v>
      </c>
    </row>
    <row r="28" spans="1:7" ht="26.25" customHeight="1">
      <c r="A28" s="51"/>
      <c r="B28" s="42"/>
      <c r="C28" s="42">
        <v>4210</v>
      </c>
      <c r="D28" s="43" t="s">
        <v>28</v>
      </c>
      <c r="E28" s="44">
        <v>15000</v>
      </c>
      <c r="F28" s="44">
        <v>14999.69</v>
      </c>
      <c r="G28" s="45">
        <f t="shared" si="0"/>
        <v>99.99793333333334</v>
      </c>
    </row>
    <row r="29" spans="1:7" ht="21.75" customHeight="1">
      <c r="A29" s="47"/>
      <c r="B29" s="48">
        <v>85295</v>
      </c>
      <c r="C29" s="48" t="s">
        <v>5</v>
      </c>
      <c r="D29" s="49" t="s">
        <v>9</v>
      </c>
      <c r="E29" s="50">
        <f>SUM(E25:E28)</f>
        <v>51800</v>
      </c>
      <c r="F29" s="50">
        <f>SUM(F25:F28)</f>
        <v>49986.19</v>
      </c>
      <c r="G29" s="45">
        <f t="shared" si="0"/>
        <v>96.4984362934363</v>
      </c>
    </row>
    <row r="30" spans="1:7" ht="21" customHeight="1">
      <c r="A30" s="52">
        <v>852</v>
      </c>
      <c r="B30" s="53"/>
      <c r="C30" s="53" t="s">
        <v>6</v>
      </c>
      <c r="D30" s="54" t="s">
        <v>36</v>
      </c>
      <c r="E30" s="55">
        <f>SUM(E12,E14,E16,E24,E29)</f>
        <v>160674</v>
      </c>
      <c r="F30" s="55">
        <f>SUM(F12,F14,F16,F24,F29)</f>
        <v>158741.61</v>
      </c>
      <c r="G30" s="45">
        <f t="shared" si="0"/>
        <v>98.79732252884722</v>
      </c>
    </row>
    <row r="31" spans="1:7" ht="19.5" customHeight="1">
      <c r="A31" s="51">
        <v>854</v>
      </c>
      <c r="B31" s="42">
        <v>85415</v>
      </c>
      <c r="C31" s="42">
        <v>3240</v>
      </c>
      <c r="D31" s="43" t="s">
        <v>37</v>
      </c>
      <c r="E31" s="44">
        <v>59322</v>
      </c>
      <c r="F31" s="44">
        <v>59322</v>
      </c>
      <c r="G31" s="45">
        <f t="shared" si="0"/>
        <v>100</v>
      </c>
    </row>
    <row r="32" spans="1:7" ht="24" customHeight="1">
      <c r="A32" s="51"/>
      <c r="B32" s="42"/>
      <c r="C32" s="42">
        <v>3260</v>
      </c>
      <c r="D32" s="43" t="s">
        <v>49</v>
      </c>
      <c r="E32" s="44">
        <v>20430</v>
      </c>
      <c r="F32" s="44">
        <v>15648</v>
      </c>
      <c r="G32" s="45">
        <f t="shared" si="0"/>
        <v>76.59324522760646</v>
      </c>
    </row>
    <row r="33" spans="1:7" ht="30.75" customHeight="1">
      <c r="A33" s="47"/>
      <c r="B33" s="48">
        <v>85415</v>
      </c>
      <c r="C33" s="48" t="s">
        <v>5</v>
      </c>
      <c r="D33" s="49" t="s">
        <v>20</v>
      </c>
      <c r="E33" s="50">
        <f>SUM(E31:E32)</f>
        <v>79752</v>
      </c>
      <c r="F33" s="50">
        <f>SUM(F31:F32)</f>
        <v>74970</v>
      </c>
      <c r="G33" s="45">
        <f t="shared" si="0"/>
        <v>94.00391212759554</v>
      </c>
    </row>
    <row r="34" spans="1:7" ht="34.5" customHeight="1">
      <c r="A34" s="52">
        <v>854</v>
      </c>
      <c r="B34" s="53"/>
      <c r="C34" s="53" t="s">
        <v>6</v>
      </c>
      <c r="D34" s="54" t="s">
        <v>21</v>
      </c>
      <c r="E34" s="55">
        <f>SUM(E33)</f>
        <v>79752</v>
      </c>
      <c r="F34" s="55">
        <f>SUM(F33)</f>
        <v>74970</v>
      </c>
      <c r="G34" s="45">
        <f t="shared" si="0"/>
        <v>94.00391212759554</v>
      </c>
    </row>
    <row r="35" spans="1:7" ht="14.25" customHeight="1">
      <c r="A35" s="51"/>
      <c r="B35" s="42"/>
      <c r="C35" s="42"/>
      <c r="D35" s="43"/>
      <c r="E35" s="57">
        <f>SUM(E7,E10,E30,E34)</f>
        <v>249636</v>
      </c>
      <c r="F35" s="57">
        <f>SUM(F7,F10,F30,F34)</f>
        <v>242921.22999999998</v>
      </c>
      <c r="G35" s="58">
        <f t="shared" si="0"/>
        <v>97.31017561569645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4.421875" style="23" customWidth="1"/>
    <col min="2" max="2" width="6.421875" style="23" customWidth="1"/>
    <col min="3" max="3" width="7.28125" style="23" customWidth="1"/>
    <col min="4" max="4" width="31.8515625" style="29" customWidth="1"/>
    <col min="5" max="5" width="12.8515625" style="23" customWidth="1"/>
    <col min="6" max="6" width="14.8515625" style="23" customWidth="1"/>
    <col min="7" max="7" width="7.140625" style="23" customWidth="1"/>
  </cols>
  <sheetData>
    <row r="1" spans="1:7" ht="12.75">
      <c r="A1" s="78" t="s">
        <v>50</v>
      </c>
      <c r="B1" s="78"/>
      <c r="C1" s="78"/>
      <c r="D1" s="78"/>
      <c r="E1" s="78"/>
      <c r="F1" s="78"/>
      <c r="G1" s="78"/>
    </row>
    <row r="2" spans="1:7" ht="13.5" thickBot="1">
      <c r="A2" s="3"/>
      <c r="B2" s="3"/>
      <c r="C2" s="3"/>
      <c r="D2" s="24"/>
      <c r="E2" s="3"/>
      <c r="F2" s="3"/>
      <c r="G2" s="3"/>
    </row>
    <row r="3" spans="1:7" ht="26.25" thickBot="1">
      <c r="A3" s="4" t="s">
        <v>0</v>
      </c>
      <c r="B3" s="5" t="s">
        <v>1</v>
      </c>
      <c r="C3" s="6" t="s">
        <v>2</v>
      </c>
      <c r="D3" s="6"/>
      <c r="E3" s="5" t="s">
        <v>3</v>
      </c>
      <c r="F3" s="6" t="s">
        <v>4</v>
      </c>
      <c r="G3" s="6" t="s">
        <v>7</v>
      </c>
    </row>
    <row r="4" spans="1:7" ht="38.25">
      <c r="A4" s="80">
        <v>754</v>
      </c>
      <c r="B4" s="81">
        <v>75478</v>
      </c>
      <c r="C4" s="82">
        <v>2030</v>
      </c>
      <c r="D4" s="27" t="s">
        <v>10</v>
      </c>
      <c r="E4" s="85">
        <v>9120</v>
      </c>
      <c r="F4" s="86">
        <v>9119.62</v>
      </c>
      <c r="G4" s="9">
        <f aca="true" t="shared" si="0" ref="G4:G9">(F4/E4)*100</f>
        <v>99.99583333333334</v>
      </c>
    </row>
    <row r="5" spans="1:7" s="1" customFormat="1" ht="25.5">
      <c r="A5" s="89"/>
      <c r="B5" s="89">
        <v>75478</v>
      </c>
      <c r="C5" s="90" t="s">
        <v>5</v>
      </c>
      <c r="D5" s="90" t="s">
        <v>43</v>
      </c>
      <c r="E5" s="91">
        <f>SUM(E4)</f>
        <v>9120</v>
      </c>
      <c r="F5" s="91">
        <f>SUM(F4)</f>
        <v>9119.62</v>
      </c>
      <c r="G5" s="91">
        <f t="shared" si="0"/>
        <v>99.99583333333334</v>
      </c>
    </row>
    <row r="6" spans="1:7" s="2" customFormat="1" ht="25.5">
      <c r="A6" s="92">
        <v>754</v>
      </c>
      <c r="B6" s="94" t="s">
        <v>6</v>
      </c>
      <c r="C6" s="95"/>
      <c r="D6" s="93" t="s">
        <v>51</v>
      </c>
      <c r="E6" s="57">
        <f>SUM(E5)</f>
        <v>9120</v>
      </c>
      <c r="F6" s="57">
        <f>SUM(F5)</f>
        <v>9119.62</v>
      </c>
      <c r="G6" s="57">
        <f t="shared" si="0"/>
        <v>99.99583333333334</v>
      </c>
    </row>
    <row r="7" spans="1:7" ht="38.25">
      <c r="A7" s="83">
        <v>801</v>
      </c>
      <c r="B7" s="83">
        <v>80195</v>
      </c>
      <c r="C7" s="84">
        <v>2030</v>
      </c>
      <c r="D7" s="27" t="s">
        <v>10</v>
      </c>
      <c r="E7" s="87">
        <v>90</v>
      </c>
      <c r="F7" s="88">
        <v>90</v>
      </c>
      <c r="G7" s="9">
        <f t="shared" si="0"/>
        <v>100</v>
      </c>
    </row>
    <row r="8" spans="1:7" s="1" customFormat="1" ht="18" customHeight="1">
      <c r="A8" s="89"/>
      <c r="B8" s="89">
        <v>80195</v>
      </c>
      <c r="C8" s="90" t="s">
        <v>5</v>
      </c>
      <c r="D8" s="90" t="s">
        <v>9</v>
      </c>
      <c r="E8" s="91">
        <f>SUM(E7)</f>
        <v>90</v>
      </c>
      <c r="F8" s="91">
        <f>SUM(F7)</f>
        <v>90</v>
      </c>
      <c r="G8" s="91">
        <f t="shared" si="0"/>
        <v>100</v>
      </c>
    </row>
    <row r="9" spans="1:7" s="2" customFormat="1" ht="20.25" customHeight="1">
      <c r="A9" s="92">
        <v>801</v>
      </c>
      <c r="B9" s="94" t="s">
        <v>6</v>
      </c>
      <c r="C9" s="95"/>
      <c r="D9" s="93" t="s">
        <v>48</v>
      </c>
      <c r="E9" s="57">
        <f>SUM(E8)</f>
        <v>90</v>
      </c>
      <c r="F9" s="57">
        <f>SUM(F8)</f>
        <v>90</v>
      </c>
      <c r="G9" s="57">
        <f t="shared" si="0"/>
        <v>100</v>
      </c>
    </row>
    <row r="10" spans="1:7" ht="38.25">
      <c r="A10" s="17">
        <v>852</v>
      </c>
      <c r="B10" s="18">
        <v>85213</v>
      </c>
      <c r="C10" s="19" t="s">
        <v>8</v>
      </c>
      <c r="D10" s="27" t="s">
        <v>10</v>
      </c>
      <c r="E10" s="9">
        <v>1875</v>
      </c>
      <c r="F10" s="9">
        <v>1756.42</v>
      </c>
      <c r="G10" s="9">
        <f aca="true" t="shared" si="1" ref="G10:G17">(F10/E10)*100</f>
        <v>93.67573333333333</v>
      </c>
    </row>
    <row r="11" spans="1:7" s="1" customFormat="1" ht="89.25">
      <c r="A11" s="15"/>
      <c r="B11" s="7" t="s">
        <v>11</v>
      </c>
      <c r="C11" s="7" t="s">
        <v>5</v>
      </c>
      <c r="D11" s="25" t="s">
        <v>12</v>
      </c>
      <c r="E11" s="8">
        <f>SUM(E10:E10)</f>
        <v>1875</v>
      </c>
      <c r="F11" s="8">
        <f>SUM(F10:F10)</f>
        <v>1756.42</v>
      </c>
      <c r="G11" s="8">
        <f t="shared" si="1"/>
        <v>93.67573333333333</v>
      </c>
    </row>
    <row r="12" spans="1:7" ht="38.25">
      <c r="A12" s="17">
        <v>852</v>
      </c>
      <c r="B12" s="18">
        <v>85214</v>
      </c>
      <c r="C12" s="19" t="s">
        <v>8</v>
      </c>
      <c r="D12" s="27" t="s">
        <v>10</v>
      </c>
      <c r="E12" s="9">
        <v>32000</v>
      </c>
      <c r="F12" s="9">
        <v>32000</v>
      </c>
      <c r="G12" s="9">
        <f>(F12/E12)*100</f>
        <v>100</v>
      </c>
    </row>
    <row r="13" spans="1:7" s="1" customFormat="1" ht="38.25">
      <c r="A13" s="15"/>
      <c r="B13" s="7" t="s">
        <v>13</v>
      </c>
      <c r="C13" s="7" t="s">
        <v>5</v>
      </c>
      <c r="D13" s="25" t="s">
        <v>14</v>
      </c>
      <c r="E13" s="8">
        <f>SUM(E12:E12)</f>
        <v>32000</v>
      </c>
      <c r="F13" s="8">
        <f>SUM(F12:F12)</f>
        <v>32000</v>
      </c>
      <c r="G13" s="8">
        <f t="shared" si="1"/>
        <v>100</v>
      </c>
    </row>
    <row r="14" spans="1:7" s="35" customFormat="1" ht="37.5" customHeight="1">
      <c r="A14" s="34">
        <v>852</v>
      </c>
      <c r="B14" s="31" t="s">
        <v>22</v>
      </c>
      <c r="C14" s="31" t="s">
        <v>8</v>
      </c>
      <c r="D14" s="32" t="s">
        <v>10</v>
      </c>
      <c r="E14" s="33">
        <v>19259</v>
      </c>
      <c r="F14" s="33">
        <v>19259</v>
      </c>
      <c r="G14" s="33">
        <f t="shared" si="1"/>
        <v>100</v>
      </c>
    </row>
    <row r="15" spans="1:7" s="1" customFormat="1" ht="20.25" customHeight="1">
      <c r="A15" s="15"/>
      <c r="B15" s="7" t="s">
        <v>22</v>
      </c>
      <c r="C15" s="7" t="s">
        <v>5</v>
      </c>
      <c r="D15" s="25" t="s">
        <v>23</v>
      </c>
      <c r="E15" s="8">
        <f>SUM(E14:E14)</f>
        <v>19259</v>
      </c>
      <c r="F15" s="8">
        <f>SUM(F14:F14)</f>
        <v>19259</v>
      </c>
      <c r="G15" s="8">
        <f t="shared" si="1"/>
        <v>100</v>
      </c>
    </row>
    <row r="16" spans="1:7" ht="38.25">
      <c r="A16" s="17">
        <v>852</v>
      </c>
      <c r="B16" s="18">
        <v>85219</v>
      </c>
      <c r="C16" s="19" t="s">
        <v>8</v>
      </c>
      <c r="D16" s="27" t="s">
        <v>10</v>
      </c>
      <c r="E16" s="9">
        <v>55740</v>
      </c>
      <c r="F16" s="9">
        <v>55740</v>
      </c>
      <c r="G16" s="9">
        <f t="shared" si="1"/>
        <v>100</v>
      </c>
    </row>
    <row r="17" spans="1:7" s="1" customFormat="1" ht="21" customHeight="1">
      <c r="A17" s="15"/>
      <c r="B17" s="7" t="s">
        <v>15</v>
      </c>
      <c r="C17" s="7" t="s">
        <v>5</v>
      </c>
      <c r="D17" s="25" t="s">
        <v>16</v>
      </c>
      <c r="E17" s="8">
        <f>SUM(E16:E16)</f>
        <v>55740</v>
      </c>
      <c r="F17" s="8">
        <f>SUM(F16:F16)</f>
        <v>55740</v>
      </c>
      <c r="G17" s="8">
        <f t="shared" si="1"/>
        <v>100</v>
      </c>
    </row>
    <row r="18" spans="1:7" ht="38.25">
      <c r="A18" s="17">
        <v>852</v>
      </c>
      <c r="B18" s="18">
        <v>85295</v>
      </c>
      <c r="C18" s="19" t="s">
        <v>8</v>
      </c>
      <c r="D18" s="27" t="s">
        <v>10</v>
      </c>
      <c r="E18" s="9">
        <v>51800</v>
      </c>
      <c r="F18" s="9">
        <v>49986.19</v>
      </c>
      <c r="G18" s="9">
        <f aca="true" t="shared" si="2" ref="G18:G24">(F18/E18)*100</f>
        <v>96.4984362934363</v>
      </c>
    </row>
    <row r="19" spans="1:7" s="1" customFormat="1" ht="21" customHeight="1">
      <c r="A19" s="15"/>
      <c r="B19" s="7" t="s">
        <v>17</v>
      </c>
      <c r="C19" s="7" t="s">
        <v>5</v>
      </c>
      <c r="D19" s="25" t="s">
        <v>9</v>
      </c>
      <c r="E19" s="8">
        <f>SUM(E18:E18)</f>
        <v>51800</v>
      </c>
      <c r="F19" s="8">
        <f>SUM(F18:F18)</f>
        <v>49986.19</v>
      </c>
      <c r="G19" s="8">
        <f t="shared" si="2"/>
        <v>96.4984362934363</v>
      </c>
    </row>
    <row r="20" spans="1:7" s="2" customFormat="1" ht="22.5" customHeight="1">
      <c r="A20" s="16">
        <v>852</v>
      </c>
      <c r="B20" s="79" t="s">
        <v>6</v>
      </c>
      <c r="C20" s="79"/>
      <c r="D20" s="26" t="s">
        <v>18</v>
      </c>
      <c r="E20" s="10">
        <f>SUM(E11,E13,E15,E17,E19)</f>
        <v>160674</v>
      </c>
      <c r="F20" s="10">
        <f>SUM(F11,F13,F15,F17,F19)</f>
        <v>158741.61</v>
      </c>
      <c r="G20" s="10">
        <f t="shared" si="2"/>
        <v>98.79732252884722</v>
      </c>
    </row>
    <row r="21" spans="1:7" ht="38.25">
      <c r="A21" s="12">
        <v>854</v>
      </c>
      <c r="B21" s="13">
        <v>85415</v>
      </c>
      <c r="C21" s="14" t="s">
        <v>8</v>
      </c>
      <c r="D21" s="27" t="s">
        <v>10</v>
      </c>
      <c r="E21" s="11">
        <v>79752</v>
      </c>
      <c r="F21" s="11">
        <v>74970</v>
      </c>
      <c r="G21" s="11">
        <f t="shared" si="2"/>
        <v>94.00391212759554</v>
      </c>
    </row>
    <row r="22" spans="1:7" s="1" customFormat="1" ht="20.25" customHeight="1">
      <c r="A22" s="15"/>
      <c r="B22" s="7" t="s">
        <v>19</v>
      </c>
      <c r="C22" s="7" t="s">
        <v>5</v>
      </c>
      <c r="D22" s="25" t="s">
        <v>20</v>
      </c>
      <c r="E22" s="8">
        <f>SUM(E21)</f>
        <v>79752</v>
      </c>
      <c r="F22" s="8">
        <f>SUM(F21)</f>
        <v>74970</v>
      </c>
      <c r="G22" s="8">
        <f t="shared" si="2"/>
        <v>94.00391212759554</v>
      </c>
    </row>
    <row r="23" spans="1:7" s="2" customFormat="1" ht="25.5">
      <c r="A23" s="16">
        <v>854</v>
      </c>
      <c r="B23" s="79" t="s">
        <v>6</v>
      </c>
      <c r="C23" s="79"/>
      <c r="D23" s="26" t="s">
        <v>21</v>
      </c>
      <c r="E23" s="10">
        <f>SUM(E22)</f>
        <v>79752</v>
      </c>
      <c r="F23" s="10">
        <f>SUM(F22)</f>
        <v>74970</v>
      </c>
      <c r="G23" s="11">
        <f t="shared" si="2"/>
        <v>94.00391212759554</v>
      </c>
    </row>
    <row r="24" spans="1:7" ht="13.5" thickBot="1">
      <c r="A24" s="20"/>
      <c r="B24" s="21"/>
      <c r="C24" s="22"/>
      <c r="D24" s="28"/>
      <c r="E24" s="30">
        <f>SUM(E6,E9,E20,E23)</f>
        <v>249636</v>
      </c>
      <c r="F24" s="30">
        <f>SUM(F6,F9,F20,F23)</f>
        <v>242921.22999999998</v>
      </c>
      <c r="G24" s="30">
        <f t="shared" si="2"/>
        <v>97.31017561569645</v>
      </c>
    </row>
  </sheetData>
  <mergeCells count="5">
    <mergeCell ref="A1:G1"/>
    <mergeCell ref="B20:C20"/>
    <mergeCell ref="B23:C23"/>
    <mergeCell ref="B6:C6"/>
    <mergeCell ref="B9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INTEL CELERON</cp:lastModifiedBy>
  <cp:lastPrinted>2011-03-15T08:48:39Z</cp:lastPrinted>
  <dcterms:created xsi:type="dcterms:W3CDTF">2010-03-05T13:33:40Z</dcterms:created>
  <dcterms:modified xsi:type="dcterms:W3CDTF">2011-03-15T08:49:32Z</dcterms:modified>
  <cp:category/>
  <cp:version/>
  <cp:contentType/>
  <cp:contentStatus/>
</cp:coreProperties>
</file>