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425" activeTab="0"/>
  </bookViews>
  <sheets>
    <sheet name="Wydatki" sheetId="1" r:id="rId1"/>
    <sheet name="Dochody" sheetId="2" r:id="rId2"/>
  </sheets>
  <definedNames/>
  <calcPr fullCalcOnLoad="1"/>
</workbook>
</file>

<file path=xl/sharedStrings.xml><?xml version="1.0" encoding="utf-8"?>
<sst xmlns="http://schemas.openxmlformats.org/spreadsheetml/2006/main" count="77" uniqueCount="40">
  <si>
    <t>Dział</t>
  </si>
  <si>
    <t>Rozdział</t>
  </si>
  <si>
    <t>Paragraf</t>
  </si>
  <si>
    <t>Plan</t>
  </si>
  <si>
    <t xml:space="preserve">Dochody wykonane </t>
  </si>
  <si>
    <t>Razem</t>
  </si>
  <si>
    <t>Ogółem</t>
  </si>
  <si>
    <t>%wyko-nania</t>
  </si>
  <si>
    <t>2030</t>
  </si>
  <si>
    <t>Pozostała działalność</t>
  </si>
  <si>
    <t>dotacje celowe otrzymane z budżetu państwa na realizację własnych zadań bieżących gmin</t>
  </si>
  <si>
    <t>85213</t>
  </si>
  <si>
    <t>Składki  na ubezpieczenie zdrowotne opłacane za osoby pobierające niektóre świadczenia z pomocy społecznej, niektóre świadczenia rodzinne oraz za osoby uczestniczace w zajeciach w centrum integracji społecznej</t>
  </si>
  <si>
    <t>85214</t>
  </si>
  <si>
    <t>Zasiłki i pomoc w naturze oraz składki na ubezpieczenia emerytalne i rentowe</t>
  </si>
  <si>
    <t>85219</t>
  </si>
  <si>
    <t>Ośrodki pomocy społecznej</t>
  </si>
  <si>
    <t>85295</t>
  </si>
  <si>
    <t xml:space="preserve">Opieka społeczna </t>
  </si>
  <si>
    <t>85415</t>
  </si>
  <si>
    <t>Pomoc materialna dla uczniów</t>
  </si>
  <si>
    <t>Edukacyjna opieka wychowawcza</t>
  </si>
  <si>
    <t>85216</t>
  </si>
  <si>
    <t>Zasiłki stałe</t>
  </si>
  <si>
    <t>DOCHODY Z DOTACJI NA ZADANIA WŁASNE GMINY RADZANÓW ZA I PÓŁROCZE 2010 ROK</t>
  </si>
  <si>
    <t>Wydatki wykonane</t>
  </si>
  <si>
    <t>% wykonania</t>
  </si>
  <si>
    <t>składki na ubezpieczenia społeczne</t>
  </si>
  <si>
    <t>składki na Fundusz Pracy</t>
  </si>
  <si>
    <t>zakup materiałów i wyposażenia</t>
  </si>
  <si>
    <t>zakup usług pozostałych</t>
  </si>
  <si>
    <t>wynagrodzenia osobowe pracowników</t>
  </si>
  <si>
    <t>dodatkowe wynagrodzenie roczne</t>
  </si>
  <si>
    <t>podróże służbowe krajowe</t>
  </si>
  <si>
    <t>świadczenia społeczne</t>
  </si>
  <si>
    <t>składki na ubezpieczenie zdrowotne</t>
  </si>
  <si>
    <t>Składki na ubezpieczenie zdrowotne opłacane za osoby pobierające niektóre świadczenia z pomocy społecznej</t>
  </si>
  <si>
    <t>Pomoc społeczna</t>
  </si>
  <si>
    <t>stypendia dla uczniów</t>
  </si>
  <si>
    <t>WYDATKI Z DOTACJI NA ZADANIA WŁASNE GMINY RADZANÓW ZA I PÓŁROCZE 2010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</si>
</sst>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wrapText="1"/>
    </xf>
    <xf numFmtId="49" fontId="2" fillId="0" borderId="3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/>
    </xf>
    <xf numFmtId="49" fontId="0" fillId="0" borderId="3" xfId="0" applyNumberFormat="1" applyFont="1" applyBorder="1" applyAlignment="1">
      <alignment horizontal="right"/>
    </xf>
    <xf numFmtId="0" fontId="2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/>
    </xf>
    <xf numFmtId="49" fontId="0" fillId="0" borderId="3" xfId="0" applyNumberFormat="1" applyFont="1" applyBorder="1" applyAlignment="1">
      <alignment horizontal="right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49" fontId="0" fillId="0" borderId="6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0" xfId="0" applyFont="1" applyAlignment="1">
      <alignment wrapText="1"/>
    </xf>
    <xf numFmtId="4" fontId="4" fillId="0" borderId="6" xfId="0" applyNumberFormat="1" applyFont="1" applyBorder="1" applyAlignment="1">
      <alignment/>
    </xf>
    <xf numFmtId="49" fontId="0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 wrapText="1"/>
    </xf>
    <xf numFmtId="4" fontId="0" fillId="0" borderId="3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49" fontId="0" fillId="0" borderId="7" xfId="0" applyNumberFormat="1" applyBorder="1" applyAlignment="1">
      <alignment/>
    </xf>
    <xf numFmtId="49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4" fontId="0" fillId="0" borderId="3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wrapText="1"/>
    </xf>
    <xf numFmtId="4" fontId="2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0" fontId="3" fillId="0" borderId="4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wrapText="1"/>
    </xf>
    <xf numFmtId="4" fontId="3" fillId="0" borderId="3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49" fontId="3" fillId="0" borderId="3" xfId="0" applyNumberFormat="1" applyFont="1" applyBorder="1" applyAlignment="1">
      <alignment horizontal="right"/>
    </xf>
    <xf numFmtId="4" fontId="3" fillId="0" borderId="3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D24" sqref="D24"/>
    </sheetView>
  </sheetViews>
  <sheetFormatPr defaultColWidth="9.140625" defaultRowHeight="12.75"/>
  <cols>
    <col min="1" max="1" width="5.140625" style="0" customWidth="1"/>
    <col min="2" max="2" width="6.8515625" style="0" customWidth="1"/>
    <col min="3" max="3" width="8.8515625" style="0" customWidth="1"/>
    <col min="4" max="4" width="26.421875" style="0" customWidth="1"/>
    <col min="5" max="6" width="14.28125" style="0" customWidth="1"/>
  </cols>
  <sheetData>
    <row r="1" spans="1:4" ht="12.75">
      <c r="A1" t="s">
        <v>39</v>
      </c>
      <c r="D1" s="36"/>
    </row>
    <row r="2" ht="12.75">
      <c r="D2" s="36"/>
    </row>
    <row r="3" ht="13.5" thickBot="1">
      <c r="D3" s="36"/>
    </row>
    <row r="4" spans="1:7" ht="38.25">
      <c r="A4" s="37" t="s">
        <v>0</v>
      </c>
      <c r="B4" s="38" t="s">
        <v>1</v>
      </c>
      <c r="C4" s="39" t="s">
        <v>2</v>
      </c>
      <c r="D4" s="40"/>
      <c r="E4" s="39" t="s">
        <v>3</v>
      </c>
      <c r="F4" s="40" t="s">
        <v>25</v>
      </c>
      <c r="G4" s="41" t="s">
        <v>26</v>
      </c>
    </row>
    <row r="5" spans="1:7" ht="25.5">
      <c r="A5" s="51">
        <v>852</v>
      </c>
      <c r="B5" s="42">
        <v>85213</v>
      </c>
      <c r="C5" s="42">
        <v>4130</v>
      </c>
      <c r="D5" s="43" t="s">
        <v>35</v>
      </c>
      <c r="E5" s="44">
        <v>1400</v>
      </c>
      <c r="F5" s="44">
        <v>904.15</v>
      </c>
      <c r="G5" s="45">
        <f aca="true" t="shared" si="0" ref="G5:G25">(F5/E5)*100</f>
        <v>64.58214285714286</v>
      </c>
    </row>
    <row r="6" spans="1:7" ht="68.25" customHeight="1">
      <c r="A6" s="47"/>
      <c r="B6" s="48">
        <v>85213</v>
      </c>
      <c r="C6" s="48" t="s">
        <v>5</v>
      </c>
      <c r="D6" s="49" t="s">
        <v>36</v>
      </c>
      <c r="E6" s="50">
        <f>SUM(E5)</f>
        <v>1400</v>
      </c>
      <c r="F6" s="50">
        <f>SUM(F5)</f>
        <v>904.15</v>
      </c>
      <c r="G6" s="45">
        <f t="shared" si="0"/>
        <v>64.58214285714286</v>
      </c>
    </row>
    <row r="7" spans="1:7" ht="20.25" customHeight="1">
      <c r="A7" s="51">
        <v>852</v>
      </c>
      <c r="B7" s="42">
        <v>85214</v>
      </c>
      <c r="C7" s="42">
        <v>3110</v>
      </c>
      <c r="D7" s="43" t="s">
        <v>34</v>
      </c>
      <c r="E7" s="44">
        <v>31000</v>
      </c>
      <c r="F7" s="44">
        <v>16723</v>
      </c>
      <c r="G7" s="45">
        <f t="shared" si="0"/>
        <v>53.94516129032259</v>
      </c>
    </row>
    <row r="8" spans="1:7" ht="51">
      <c r="A8" s="47"/>
      <c r="B8" s="48">
        <v>85214</v>
      </c>
      <c r="C8" s="48" t="s">
        <v>5</v>
      </c>
      <c r="D8" s="49" t="s">
        <v>14</v>
      </c>
      <c r="E8" s="50">
        <f>SUM(E7:E7)</f>
        <v>31000</v>
      </c>
      <c r="F8" s="50">
        <f>SUM(F7:F7)</f>
        <v>16723</v>
      </c>
      <c r="G8" s="45">
        <f t="shared" si="0"/>
        <v>53.94516129032259</v>
      </c>
    </row>
    <row r="9" spans="1:7" ht="21" customHeight="1">
      <c r="A9" s="34">
        <v>852</v>
      </c>
      <c r="B9" s="46">
        <v>85216</v>
      </c>
      <c r="C9" s="46">
        <v>3110</v>
      </c>
      <c r="D9" s="43" t="s">
        <v>34</v>
      </c>
      <c r="E9" s="33">
        <v>16000</v>
      </c>
      <c r="F9" s="33">
        <v>10045.9</v>
      </c>
      <c r="G9" s="56">
        <f t="shared" si="0"/>
        <v>62.786874999999995</v>
      </c>
    </row>
    <row r="10" spans="1:7" ht="20.25" customHeight="1">
      <c r="A10" s="47"/>
      <c r="B10" s="48">
        <v>85216</v>
      </c>
      <c r="C10" s="48" t="s">
        <v>5</v>
      </c>
      <c r="D10" s="49" t="s">
        <v>23</v>
      </c>
      <c r="E10" s="50">
        <f>SUM(E9:E9)</f>
        <v>16000</v>
      </c>
      <c r="F10" s="50">
        <f>SUM(F9:F9)</f>
        <v>10045.9</v>
      </c>
      <c r="G10" s="45">
        <f t="shared" si="0"/>
        <v>62.786874999999995</v>
      </c>
    </row>
    <row r="11" spans="1:7" ht="27" customHeight="1">
      <c r="A11" s="51">
        <v>852</v>
      </c>
      <c r="B11" s="42">
        <v>85219</v>
      </c>
      <c r="C11" s="42">
        <v>4010</v>
      </c>
      <c r="D11" s="43" t="s">
        <v>31</v>
      </c>
      <c r="E11" s="44">
        <v>34670</v>
      </c>
      <c r="F11" s="44">
        <v>17711</v>
      </c>
      <c r="G11" s="45">
        <f t="shared" si="0"/>
        <v>51.08451110470147</v>
      </c>
    </row>
    <row r="12" spans="1:7" ht="27" customHeight="1">
      <c r="A12" s="51"/>
      <c r="B12" s="42"/>
      <c r="C12" s="42">
        <v>4040</v>
      </c>
      <c r="D12" s="43" t="s">
        <v>32</v>
      </c>
      <c r="E12" s="44">
        <v>4500</v>
      </c>
      <c r="F12" s="44">
        <v>4468.66</v>
      </c>
      <c r="G12" s="45">
        <f t="shared" si="0"/>
        <v>99.30355555555556</v>
      </c>
    </row>
    <row r="13" spans="1:7" ht="27" customHeight="1">
      <c r="A13" s="51"/>
      <c r="B13" s="42"/>
      <c r="C13" s="42">
        <v>4110</v>
      </c>
      <c r="D13" s="43" t="s">
        <v>27</v>
      </c>
      <c r="E13" s="44">
        <v>5446</v>
      </c>
      <c r="F13" s="44">
        <v>3533.26</v>
      </c>
      <c r="G13" s="45">
        <f t="shared" si="0"/>
        <v>64.87807565185457</v>
      </c>
    </row>
    <row r="14" spans="1:7" ht="27" customHeight="1">
      <c r="A14" s="51"/>
      <c r="B14" s="42"/>
      <c r="C14" s="42">
        <v>4120</v>
      </c>
      <c r="D14" s="43" t="s">
        <v>28</v>
      </c>
      <c r="E14" s="44">
        <v>884</v>
      </c>
      <c r="F14" s="44">
        <v>543.39</v>
      </c>
      <c r="G14" s="45">
        <f t="shared" si="0"/>
        <v>61.469457013574655</v>
      </c>
    </row>
    <row r="15" spans="1:7" ht="27" customHeight="1">
      <c r="A15" s="51"/>
      <c r="B15" s="42"/>
      <c r="C15" s="42">
        <v>4210</v>
      </c>
      <c r="D15" s="43" t="s">
        <v>29</v>
      </c>
      <c r="E15" s="44">
        <v>3500</v>
      </c>
      <c r="F15" s="44">
        <v>2775.15</v>
      </c>
      <c r="G15" s="45">
        <f t="shared" si="0"/>
        <v>79.29</v>
      </c>
    </row>
    <row r="16" spans="1:7" ht="27" customHeight="1">
      <c r="A16" s="51"/>
      <c r="B16" s="42"/>
      <c r="C16" s="42">
        <v>4300</v>
      </c>
      <c r="D16" s="43" t="s">
        <v>30</v>
      </c>
      <c r="E16" s="44">
        <v>4500</v>
      </c>
      <c r="F16" s="44">
        <v>1192</v>
      </c>
      <c r="G16" s="45">
        <f t="shared" si="0"/>
        <v>26.48888888888889</v>
      </c>
    </row>
    <row r="17" spans="1:7" ht="27" customHeight="1">
      <c r="A17" s="51"/>
      <c r="B17" s="42"/>
      <c r="C17" s="42">
        <v>4410</v>
      </c>
      <c r="D17" s="43" t="s">
        <v>33</v>
      </c>
      <c r="E17" s="44">
        <v>1000</v>
      </c>
      <c r="F17" s="44">
        <v>959.7</v>
      </c>
      <c r="G17" s="45">
        <f t="shared" si="0"/>
        <v>95.97</v>
      </c>
    </row>
    <row r="18" spans="1:7" ht="31.5" customHeight="1">
      <c r="A18" s="47"/>
      <c r="B18" s="48">
        <v>85219</v>
      </c>
      <c r="C18" s="48" t="s">
        <v>5</v>
      </c>
      <c r="D18" s="49" t="s">
        <v>16</v>
      </c>
      <c r="E18" s="50">
        <f>SUM(E11:E17)</f>
        <v>54500</v>
      </c>
      <c r="F18" s="50">
        <f>SUM(F11:F17)</f>
        <v>31183.16</v>
      </c>
      <c r="G18" s="45">
        <f t="shared" si="0"/>
        <v>57.21680733944954</v>
      </c>
    </row>
    <row r="19" spans="1:7" ht="22.5" customHeight="1">
      <c r="A19" s="51">
        <v>852</v>
      </c>
      <c r="B19" s="42">
        <v>85295</v>
      </c>
      <c r="C19" s="42">
        <v>3110</v>
      </c>
      <c r="D19" s="43" t="s">
        <v>34</v>
      </c>
      <c r="E19" s="44">
        <v>20000</v>
      </c>
      <c r="F19" s="44">
        <v>20000</v>
      </c>
      <c r="G19" s="45">
        <f t="shared" si="0"/>
        <v>100</v>
      </c>
    </row>
    <row r="20" spans="1:7" ht="21.75" customHeight="1">
      <c r="A20" s="47"/>
      <c r="B20" s="48">
        <v>85295</v>
      </c>
      <c r="C20" s="48" t="s">
        <v>5</v>
      </c>
      <c r="D20" s="49" t="s">
        <v>9</v>
      </c>
      <c r="E20" s="50">
        <f>SUM(E19:E19)</f>
        <v>20000</v>
      </c>
      <c r="F20" s="50">
        <f>SUM(F19:F19)</f>
        <v>20000</v>
      </c>
      <c r="G20" s="45">
        <f t="shared" si="0"/>
        <v>100</v>
      </c>
    </row>
    <row r="21" spans="1:7" ht="21" customHeight="1">
      <c r="A21" s="52">
        <v>852</v>
      </c>
      <c r="B21" s="53"/>
      <c r="C21" s="53" t="s">
        <v>6</v>
      </c>
      <c r="D21" s="54" t="s">
        <v>37</v>
      </c>
      <c r="E21" s="55">
        <f>SUM(E6,E8,E10,E18,E20)</f>
        <v>122900</v>
      </c>
      <c r="F21" s="55">
        <f>SUM(F6,F8,F10,F18,F20)</f>
        <v>78856.21</v>
      </c>
      <c r="G21" s="45">
        <f t="shared" si="0"/>
        <v>64.16290480065095</v>
      </c>
    </row>
    <row r="22" spans="1:7" ht="19.5" customHeight="1">
      <c r="A22" s="51">
        <v>854</v>
      </c>
      <c r="B22" s="42">
        <v>85415</v>
      </c>
      <c r="C22" s="42">
        <v>3240</v>
      </c>
      <c r="D22" s="43" t="s">
        <v>38</v>
      </c>
      <c r="E22" s="44">
        <v>37870</v>
      </c>
      <c r="F22" s="44">
        <v>28805.14</v>
      </c>
      <c r="G22" s="45">
        <f t="shared" si="0"/>
        <v>76.06321626617375</v>
      </c>
    </row>
    <row r="23" spans="1:7" ht="30.75" customHeight="1">
      <c r="A23" s="47"/>
      <c r="B23" s="48">
        <v>85415</v>
      </c>
      <c r="C23" s="48" t="s">
        <v>5</v>
      </c>
      <c r="D23" s="49" t="s">
        <v>20</v>
      </c>
      <c r="E23" s="50">
        <f>SUM(E22)</f>
        <v>37870</v>
      </c>
      <c r="F23" s="50">
        <f>SUM(F22)</f>
        <v>28805.14</v>
      </c>
      <c r="G23" s="45">
        <f t="shared" si="0"/>
        <v>76.06321626617375</v>
      </c>
    </row>
    <row r="24" spans="1:7" ht="34.5" customHeight="1">
      <c r="A24" s="52">
        <v>854</v>
      </c>
      <c r="B24" s="53"/>
      <c r="C24" s="53" t="s">
        <v>6</v>
      </c>
      <c r="D24" s="54" t="s">
        <v>21</v>
      </c>
      <c r="E24" s="55">
        <f>SUM(E23)</f>
        <v>37870</v>
      </c>
      <c r="F24" s="55">
        <f>SUM(F23)</f>
        <v>28805.14</v>
      </c>
      <c r="G24" s="45">
        <f t="shared" si="0"/>
        <v>76.06321626617375</v>
      </c>
    </row>
    <row r="25" spans="1:7" ht="14.25" customHeight="1">
      <c r="A25" s="51"/>
      <c r="B25" s="42"/>
      <c r="C25" s="42"/>
      <c r="D25" s="43"/>
      <c r="E25" s="59">
        <f>SUM(E21,E24)</f>
        <v>160770</v>
      </c>
      <c r="F25" s="59">
        <f>SUM(F21,F24)</f>
        <v>107661.35</v>
      </c>
      <c r="G25" s="60">
        <f t="shared" si="0"/>
        <v>66.96606954033713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9">
      <selection activeCell="E12" sqref="E12"/>
    </sheetView>
  </sheetViews>
  <sheetFormatPr defaultColWidth="9.140625" defaultRowHeight="12.75"/>
  <cols>
    <col min="1" max="1" width="4.421875" style="23" customWidth="1"/>
    <col min="2" max="2" width="6.421875" style="23" customWidth="1"/>
    <col min="3" max="3" width="7.28125" style="23" customWidth="1"/>
    <col min="4" max="4" width="31.8515625" style="29" customWidth="1"/>
    <col min="5" max="5" width="12.8515625" style="23" customWidth="1"/>
    <col min="6" max="6" width="14.8515625" style="23" customWidth="1"/>
    <col min="7" max="7" width="7.140625" style="23" customWidth="1"/>
  </cols>
  <sheetData>
    <row r="1" spans="1:7" ht="12.75">
      <c r="A1" s="57" t="s">
        <v>24</v>
      </c>
      <c r="B1" s="57"/>
      <c r="C1" s="57"/>
      <c r="D1" s="57"/>
      <c r="E1" s="57"/>
      <c r="F1" s="57"/>
      <c r="G1" s="57"/>
    </row>
    <row r="2" spans="1:7" ht="13.5" thickBot="1">
      <c r="A2" s="3"/>
      <c r="B2" s="3"/>
      <c r="C2" s="3"/>
      <c r="D2" s="24"/>
      <c r="E2" s="3"/>
      <c r="F2" s="3"/>
      <c r="G2" s="3"/>
    </row>
    <row r="3" spans="1:7" ht="26.25" thickBot="1">
      <c r="A3" s="4" t="s">
        <v>0</v>
      </c>
      <c r="B3" s="5" t="s">
        <v>1</v>
      </c>
      <c r="C3" s="6" t="s">
        <v>2</v>
      </c>
      <c r="D3" s="6"/>
      <c r="E3" s="5" t="s">
        <v>3</v>
      </c>
      <c r="F3" s="6" t="s">
        <v>4</v>
      </c>
      <c r="G3" s="6" t="s">
        <v>7</v>
      </c>
    </row>
    <row r="4" spans="1:7" ht="38.25">
      <c r="A4" s="17">
        <v>852</v>
      </c>
      <c r="B4" s="18">
        <v>85213</v>
      </c>
      <c r="C4" s="19" t="s">
        <v>8</v>
      </c>
      <c r="D4" s="27" t="s">
        <v>10</v>
      </c>
      <c r="E4" s="9">
        <v>1400</v>
      </c>
      <c r="F4" s="9">
        <v>1067</v>
      </c>
      <c r="G4" s="9">
        <f aca="true" t="shared" si="0" ref="G4:G11">(F4/E4)*100</f>
        <v>76.21428571428571</v>
      </c>
    </row>
    <row r="5" spans="1:7" s="1" customFormat="1" ht="89.25">
      <c r="A5" s="15"/>
      <c r="B5" s="7" t="s">
        <v>11</v>
      </c>
      <c r="C5" s="7" t="s">
        <v>5</v>
      </c>
      <c r="D5" s="25" t="s">
        <v>12</v>
      </c>
      <c r="E5" s="8">
        <f>SUM(E4:E4)</f>
        <v>1400</v>
      </c>
      <c r="F5" s="8">
        <f>SUM(F4:F4)</f>
        <v>1067</v>
      </c>
      <c r="G5" s="8">
        <f t="shared" si="0"/>
        <v>76.21428571428571</v>
      </c>
    </row>
    <row r="6" spans="1:7" ht="38.25">
      <c r="A6" s="17">
        <v>852</v>
      </c>
      <c r="B6" s="18">
        <v>85214</v>
      </c>
      <c r="C6" s="19" t="s">
        <v>8</v>
      </c>
      <c r="D6" s="27" t="s">
        <v>10</v>
      </c>
      <c r="E6" s="9">
        <v>31000</v>
      </c>
      <c r="F6" s="9">
        <v>16977</v>
      </c>
      <c r="G6" s="9">
        <f>(F6/E6)*100</f>
        <v>54.76451612903226</v>
      </c>
    </row>
    <row r="7" spans="1:7" s="1" customFormat="1" ht="38.25">
      <c r="A7" s="15"/>
      <c r="B7" s="7" t="s">
        <v>13</v>
      </c>
      <c r="C7" s="7" t="s">
        <v>5</v>
      </c>
      <c r="D7" s="25" t="s">
        <v>14</v>
      </c>
      <c r="E7" s="8">
        <f>SUM(E6:E6)</f>
        <v>31000</v>
      </c>
      <c r="F7" s="8">
        <f>SUM(F6:F6)</f>
        <v>16977</v>
      </c>
      <c r="G7" s="8">
        <f t="shared" si="0"/>
        <v>54.76451612903226</v>
      </c>
    </row>
    <row r="8" spans="1:7" s="35" customFormat="1" ht="37.5" customHeight="1">
      <c r="A8" s="34">
        <v>852</v>
      </c>
      <c r="B8" s="31" t="s">
        <v>22</v>
      </c>
      <c r="C8" s="31" t="s">
        <v>8</v>
      </c>
      <c r="D8" s="32" t="s">
        <v>10</v>
      </c>
      <c r="E8" s="33">
        <v>16000</v>
      </c>
      <c r="F8" s="33">
        <v>10795</v>
      </c>
      <c r="G8" s="33">
        <f t="shared" si="0"/>
        <v>67.46875</v>
      </c>
    </row>
    <row r="9" spans="1:7" s="1" customFormat="1" ht="20.25" customHeight="1">
      <c r="A9" s="15"/>
      <c r="B9" s="7" t="s">
        <v>22</v>
      </c>
      <c r="C9" s="7" t="s">
        <v>5</v>
      </c>
      <c r="D9" s="25" t="s">
        <v>23</v>
      </c>
      <c r="E9" s="8">
        <f>SUM(E8:E8)</f>
        <v>16000</v>
      </c>
      <c r="F9" s="8">
        <f>SUM(F8:F8)</f>
        <v>10795</v>
      </c>
      <c r="G9" s="8">
        <f t="shared" si="0"/>
        <v>67.46875</v>
      </c>
    </row>
    <row r="10" spans="1:7" ht="38.25">
      <c r="A10" s="17">
        <v>852</v>
      </c>
      <c r="B10" s="18">
        <v>85219</v>
      </c>
      <c r="C10" s="19" t="s">
        <v>8</v>
      </c>
      <c r="D10" s="27" t="s">
        <v>10</v>
      </c>
      <c r="E10" s="9">
        <v>54500</v>
      </c>
      <c r="F10" s="9">
        <v>31340</v>
      </c>
      <c r="G10" s="9">
        <f t="shared" si="0"/>
        <v>57.50458715596331</v>
      </c>
    </row>
    <row r="11" spans="1:7" s="1" customFormat="1" ht="21" customHeight="1">
      <c r="A11" s="15"/>
      <c r="B11" s="7" t="s">
        <v>15</v>
      </c>
      <c r="C11" s="7" t="s">
        <v>5</v>
      </c>
      <c r="D11" s="25" t="s">
        <v>16</v>
      </c>
      <c r="E11" s="8">
        <f>SUM(E10:E10)</f>
        <v>54500</v>
      </c>
      <c r="F11" s="8">
        <f>SUM(F10:F10)</f>
        <v>31340</v>
      </c>
      <c r="G11" s="8">
        <f t="shared" si="0"/>
        <v>57.50458715596331</v>
      </c>
    </row>
    <row r="12" spans="1:7" ht="38.25">
      <c r="A12" s="17">
        <v>852</v>
      </c>
      <c r="B12" s="18">
        <v>85295</v>
      </c>
      <c r="C12" s="19" t="s">
        <v>8</v>
      </c>
      <c r="D12" s="27" t="s">
        <v>10</v>
      </c>
      <c r="E12" s="9">
        <v>20000</v>
      </c>
      <c r="F12" s="9">
        <v>20000</v>
      </c>
      <c r="G12" s="9">
        <f aca="true" t="shared" si="1" ref="G12:G18">(F12/E12)*100</f>
        <v>100</v>
      </c>
    </row>
    <row r="13" spans="1:7" s="1" customFormat="1" ht="21" customHeight="1">
      <c r="A13" s="15"/>
      <c r="B13" s="7" t="s">
        <v>17</v>
      </c>
      <c r="C13" s="7" t="s">
        <v>5</v>
      </c>
      <c r="D13" s="25" t="s">
        <v>9</v>
      </c>
      <c r="E13" s="8">
        <f>SUM(E12:E12)</f>
        <v>20000</v>
      </c>
      <c r="F13" s="8">
        <f>SUM(F12:F12)</f>
        <v>20000</v>
      </c>
      <c r="G13" s="8">
        <f t="shared" si="1"/>
        <v>100</v>
      </c>
    </row>
    <row r="14" spans="1:7" s="2" customFormat="1" ht="22.5" customHeight="1">
      <c r="A14" s="16">
        <v>852</v>
      </c>
      <c r="B14" s="58" t="s">
        <v>6</v>
      </c>
      <c r="C14" s="58"/>
      <c r="D14" s="26" t="s">
        <v>18</v>
      </c>
      <c r="E14" s="10">
        <f>SUM(E5,E7,E9,E11,E13)</f>
        <v>122900</v>
      </c>
      <c r="F14" s="10">
        <f>SUM(F5,F7,F9,F11,F13)</f>
        <v>80179</v>
      </c>
      <c r="G14" s="10">
        <f t="shared" si="1"/>
        <v>65.23921887713588</v>
      </c>
    </row>
    <row r="15" spans="1:7" ht="38.25">
      <c r="A15" s="12">
        <v>854</v>
      </c>
      <c r="B15" s="13">
        <v>85415</v>
      </c>
      <c r="C15" s="14" t="s">
        <v>8</v>
      </c>
      <c r="D15" s="27" t="s">
        <v>10</v>
      </c>
      <c r="E15" s="11">
        <v>37870</v>
      </c>
      <c r="F15" s="11">
        <v>37870</v>
      </c>
      <c r="G15" s="11">
        <f t="shared" si="1"/>
        <v>100</v>
      </c>
    </row>
    <row r="16" spans="1:7" s="1" customFormat="1" ht="20.25" customHeight="1">
      <c r="A16" s="15"/>
      <c r="B16" s="7" t="s">
        <v>19</v>
      </c>
      <c r="C16" s="7" t="s">
        <v>5</v>
      </c>
      <c r="D16" s="25" t="s">
        <v>20</v>
      </c>
      <c r="E16" s="8">
        <f>SUM(E15)</f>
        <v>37870</v>
      </c>
      <c r="F16" s="8">
        <f>SUM(F15)</f>
        <v>37870</v>
      </c>
      <c r="G16" s="8">
        <f t="shared" si="1"/>
        <v>100</v>
      </c>
    </row>
    <row r="17" spans="1:7" s="2" customFormat="1" ht="25.5">
      <c r="A17" s="16">
        <v>854</v>
      </c>
      <c r="B17" s="58" t="s">
        <v>6</v>
      </c>
      <c r="C17" s="58"/>
      <c r="D17" s="26" t="s">
        <v>21</v>
      </c>
      <c r="E17" s="10">
        <f>SUM(E16)</f>
        <v>37870</v>
      </c>
      <c r="F17" s="10">
        <f>SUM(F16)</f>
        <v>37870</v>
      </c>
      <c r="G17" s="11">
        <f t="shared" si="1"/>
        <v>100</v>
      </c>
    </row>
    <row r="18" spans="1:7" ht="13.5" thickBot="1">
      <c r="A18" s="20"/>
      <c r="B18" s="21"/>
      <c r="C18" s="22"/>
      <c r="D18" s="28"/>
      <c r="E18" s="30">
        <f>SUM(E14,E17)</f>
        <v>160770</v>
      </c>
      <c r="F18" s="30">
        <f>SUM(F14,F17)</f>
        <v>118049</v>
      </c>
      <c r="G18" s="30">
        <f t="shared" si="1"/>
        <v>73.4272563289171</v>
      </c>
    </row>
  </sheetData>
  <mergeCells count="3">
    <mergeCell ref="A1:G1"/>
    <mergeCell ref="B14:C14"/>
    <mergeCell ref="B17:C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INTEL CELERON</cp:lastModifiedBy>
  <cp:lastPrinted>2010-08-05T08:23:52Z</cp:lastPrinted>
  <dcterms:created xsi:type="dcterms:W3CDTF">2010-03-05T13:33:40Z</dcterms:created>
  <dcterms:modified xsi:type="dcterms:W3CDTF">2010-08-05T08:25:11Z</dcterms:modified>
  <cp:category/>
  <cp:version/>
  <cp:contentType/>
  <cp:contentStatus/>
</cp:coreProperties>
</file>