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<sst xmlns="http://schemas.openxmlformats.org/spreadsheetml/2006/main" count="130" uniqueCount="54">
  <si>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</si>
  <si>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</si>
  <si>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</si>
  <si>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</si>
  <si>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</si>
  <si>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</si>
  <si>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</si>
  <si>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</si>
  <si>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</si>
  <si>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</si>
  <si>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2010</t>
  </si>
  <si>
    <t>dotacje celowe otrzymane z budżetu państwa na realizację zadan bieżących z zakresu administracji rządowej oraz innych zadań zleconych gminie</t>
  </si>
  <si>
    <t>Pozostała działalność</t>
  </si>
  <si>
    <t>Rolnictwo i łowiectwo</t>
  </si>
  <si>
    <t>75011</t>
  </si>
  <si>
    <t>Urzedy wojewódzkie</t>
  </si>
  <si>
    <t>Administracja publiczna</t>
  </si>
  <si>
    <t>Urzędy naczelnych organów władzy państwowej, kontroli i ochrony prawa oraz sądownictwa</t>
  </si>
  <si>
    <t>85212</t>
  </si>
  <si>
    <t>Świadczenia rodzinne, świadczenia z funduszu alimentacyjnego oraz składki na ubezpieczenia emerytalne i rentowe z ubezpieczenis społecznego</t>
  </si>
  <si>
    <t xml:space="preserve">Opieka społeczna </t>
  </si>
  <si>
    <t>75101</t>
  </si>
  <si>
    <t>Urzedy naczelnych organów władzy państwowej, kontroli i ochrony prawa</t>
  </si>
  <si>
    <t>75107</t>
  </si>
  <si>
    <t>Wybory Prezydenta Rzeczypospolitej Polskiej</t>
  </si>
  <si>
    <t>Wydatki wykonane</t>
  </si>
  <si>
    <t>% wykonania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</si>
  <si>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</si>
  <si>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</si>
  <si>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</si>
  <si>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</si>
  <si>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</si>
  <si>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sprzetu drukarskiego i urzadzen kserograficznych</t>
  </si>
  <si>
    <t>zakup akcesoriów komputerowych, w tym programów i licencji</t>
  </si>
  <si>
    <t>różne wydatki na rzecz osób fizycznych</t>
  </si>
  <si>
    <t>wynagrodzenia osobowe pracowników</t>
  </si>
  <si>
    <t>dodatkowe wynagrodzenie roczne</t>
  </si>
  <si>
    <t>odpisy na zakładowy fundusz świadczeń socjalnych</t>
  </si>
  <si>
    <t>Urzędy wojewódzkie</t>
  </si>
  <si>
    <t>podróże służbowe krajowe</t>
  </si>
  <si>
    <t>szkolenia pracowników niebędących członkami korpusu służby cywilnej</t>
  </si>
  <si>
    <t>Urzędy naczelnych organów władzy państwowej, kontroli i ochrony prawa</t>
  </si>
  <si>
    <t>świadczenia społeczne</t>
  </si>
  <si>
    <t>Śiadczenia rodzinne, świadczenia z funduszu alimentacyjnego oraz składki na ubezpieczenia emerytalne i rentowe z ubezpieczenia społecznego</t>
  </si>
  <si>
    <t>Pomoc społeczna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</si>
  <si>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</si>
  <si>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</si>
  <si>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</si>
  <si>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</si>
  <si>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wydatki osobowe niezaliczone do wynagrodzeń</t>
  </si>
  <si>
    <t>wynagrodzenia bezosobowe</t>
  </si>
  <si>
    <t>koszty postępowania sądowego i prokuratorskiego</t>
  </si>
  <si>
    <t>WYDATKI Z DOTACJI Z ZADAŃ ZLECONYCH GMINY RADZANÓW ZA  2010 ROK</t>
  </si>
  <si>
    <t>DOCHODY Z DOTACJI Z ZADAŃ ZLECONYCH GMINY RADZANÓW ZA 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</si>
</sst>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4" fontId="4" fillId="0" borderId="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/>
    </xf>
    <xf numFmtId="0" fontId="0" fillId="0" borderId="0" xfId="0" applyAlignment="1">
      <alignment wrapText="1"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4" fontId="4" fillId="0" borderId="6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wrapText="1"/>
    </xf>
    <xf numFmtId="0" fontId="0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 topLeftCell="A1">
      <selection activeCell="F57" sqref="F57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7.140625" style="0" customWidth="1"/>
    <col min="4" max="4" width="22.00390625" style="0" customWidth="1"/>
    <col min="5" max="5" width="13.8515625" style="0" customWidth="1"/>
    <col min="6" max="6" width="14.140625" style="0" customWidth="1"/>
  </cols>
  <sheetData>
    <row r="2" spans="1:4" ht="12.75">
      <c r="A2" t="s">
        <v>52</v>
      </c>
      <c r="D2" s="38"/>
    </row>
    <row r="3" ht="12.75">
      <c r="D3" s="38"/>
    </row>
    <row r="4" ht="13.5" thickBot="1">
      <c r="D4" s="38"/>
    </row>
    <row r="5" spans="1:7" ht="38.25">
      <c r="A5" s="39" t="s">
        <v>0</v>
      </c>
      <c r="B5" s="40" t="s">
        <v>1</v>
      </c>
      <c r="C5" s="41" t="s">
        <v>2</v>
      </c>
      <c r="D5" s="42"/>
      <c r="E5" s="41" t="s">
        <v>3</v>
      </c>
      <c r="F5" s="42" t="s">
        <v>25</v>
      </c>
      <c r="G5" s="43" t="s">
        <v>26</v>
      </c>
    </row>
    <row r="6" spans="1:7" ht="25.5">
      <c r="A6" s="79" t="s">
        <v>5</v>
      </c>
      <c r="B6" s="80" t="s">
        <v>6</v>
      </c>
      <c r="C6" s="81">
        <v>4210</v>
      </c>
      <c r="D6" s="47" t="s">
        <v>29</v>
      </c>
      <c r="E6" s="82">
        <v>500</v>
      </c>
      <c r="F6" s="83">
        <v>497.8</v>
      </c>
      <c r="G6" s="49">
        <f aca="true" t="shared" si="0" ref="G6:G26">(F6/E6)*100</f>
        <v>99.56</v>
      </c>
    </row>
    <row r="7" spans="1:7" ht="21" customHeight="1">
      <c r="A7" s="44"/>
      <c r="B7" s="45"/>
      <c r="C7" s="46">
        <v>4430</v>
      </c>
      <c r="D7" s="47" t="s">
        <v>31</v>
      </c>
      <c r="E7" s="48">
        <v>253459</v>
      </c>
      <c r="F7" s="48">
        <v>253240.33</v>
      </c>
      <c r="G7" s="49">
        <f t="shared" si="0"/>
        <v>99.91372569133469</v>
      </c>
    </row>
    <row r="8" spans="1:7" ht="53.25" customHeight="1">
      <c r="A8" s="44"/>
      <c r="B8" s="45"/>
      <c r="C8" s="46">
        <v>4740</v>
      </c>
      <c r="D8" s="47" t="s">
        <v>32</v>
      </c>
      <c r="E8" s="48">
        <v>2000</v>
      </c>
      <c r="F8" s="48">
        <v>2000</v>
      </c>
      <c r="G8" s="49">
        <f t="shared" si="0"/>
        <v>100</v>
      </c>
    </row>
    <row r="9" spans="1:7" ht="38.25">
      <c r="A9" s="44"/>
      <c r="B9" s="45"/>
      <c r="C9" s="46">
        <v>4750</v>
      </c>
      <c r="D9" s="47" t="s">
        <v>33</v>
      </c>
      <c r="E9" s="48">
        <v>2567</v>
      </c>
      <c r="F9" s="48">
        <v>2567</v>
      </c>
      <c r="G9" s="49">
        <f t="shared" si="0"/>
        <v>100</v>
      </c>
    </row>
    <row r="10" spans="1:7" ht="24.75" customHeight="1">
      <c r="A10" s="44"/>
      <c r="B10" s="50" t="s">
        <v>6</v>
      </c>
      <c r="C10" s="51" t="s">
        <v>7</v>
      </c>
      <c r="D10" s="36" t="s">
        <v>12</v>
      </c>
      <c r="E10" s="37">
        <f>SUM(E6:E9)</f>
        <v>258526</v>
      </c>
      <c r="F10" s="37">
        <f>SUM(F6:F9)</f>
        <v>258305.12999999998</v>
      </c>
      <c r="G10" s="49">
        <f t="shared" si="0"/>
        <v>99.91456565297106</v>
      </c>
    </row>
    <row r="11" spans="1:7" ht="24.75" customHeight="1">
      <c r="A11" s="52" t="s">
        <v>5</v>
      </c>
      <c r="B11" s="53"/>
      <c r="C11" s="54" t="s">
        <v>8</v>
      </c>
      <c r="D11" s="55" t="s">
        <v>13</v>
      </c>
      <c r="E11" s="56">
        <f>SUM(E10)</f>
        <v>258526</v>
      </c>
      <c r="F11" s="56">
        <f>SUM(F10)</f>
        <v>258305.12999999998</v>
      </c>
      <c r="G11" s="49">
        <f t="shared" si="0"/>
        <v>99.91456565297106</v>
      </c>
    </row>
    <row r="12" spans="1:7" ht="25.5">
      <c r="A12" s="61">
        <v>750</v>
      </c>
      <c r="B12" s="46">
        <v>75011</v>
      </c>
      <c r="C12" s="46">
        <v>4010</v>
      </c>
      <c r="D12" s="47" t="s">
        <v>35</v>
      </c>
      <c r="E12" s="48">
        <v>23806</v>
      </c>
      <c r="F12" s="48">
        <v>23806</v>
      </c>
      <c r="G12" s="49">
        <f t="shared" si="0"/>
        <v>100</v>
      </c>
    </row>
    <row r="13" spans="1:7" ht="27" customHeight="1">
      <c r="A13" s="61"/>
      <c r="B13" s="46"/>
      <c r="C13" s="46">
        <v>4040</v>
      </c>
      <c r="D13" s="47" t="s">
        <v>36</v>
      </c>
      <c r="E13" s="48">
        <v>3148</v>
      </c>
      <c r="F13" s="48">
        <v>3148</v>
      </c>
      <c r="G13" s="49">
        <f t="shared" si="0"/>
        <v>100</v>
      </c>
    </row>
    <row r="14" spans="1:7" ht="27.75" customHeight="1">
      <c r="A14" s="61"/>
      <c r="B14" s="46"/>
      <c r="C14" s="46">
        <v>4110</v>
      </c>
      <c r="D14" s="47" t="s">
        <v>27</v>
      </c>
      <c r="E14" s="48">
        <v>4560</v>
      </c>
      <c r="F14" s="48">
        <v>4560</v>
      </c>
      <c r="G14" s="49">
        <f t="shared" si="0"/>
        <v>100</v>
      </c>
    </row>
    <row r="15" spans="1:7" ht="24.75" customHeight="1">
      <c r="A15" s="61"/>
      <c r="B15" s="46"/>
      <c r="C15" s="46">
        <v>4120</v>
      </c>
      <c r="D15" s="47" t="s">
        <v>28</v>
      </c>
      <c r="E15" s="48">
        <v>800</v>
      </c>
      <c r="F15" s="48">
        <v>800</v>
      </c>
      <c r="G15" s="49">
        <f t="shared" si="0"/>
        <v>100</v>
      </c>
    </row>
    <row r="16" spans="1:7" ht="39.75" customHeight="1">
      <c r="A16" s="61"/>
      <c r="B16" s="46"/>
      <c r="C16" s="46">
        <v>4440</v>
      </c>
      <c r="D16" s="47" t="s">
        <v>37</v>
      </c>
      <c r="E16" s="48">
        <v>1100</v>
      </c>
      <c r="F16" s="48">
        <v>1100</v>
      </c>
      <c r="G16" s="49">
        <f t="shared" si="0"/>
        <v>100</v>
      </c>
    </row>
    <row r="17" spans="1:7" ht="24.75" customHeight="1">
      <c r="A17" s="57"/>
      <c r="B17" s="58">
        <v>75011</v>
      </c>
      <c r="C17" s="58" t="s">
        <v>7</v>
      </c>
      <c r="D17" s="59" t="s">
        <v>38</v>
      </c>
      <c r="E17" s="60">
        <f>SUM(E12:E16)</f>
        <v>33414</v>
      </c>
      <c r="F17" s="60">
        <f>SUM(F12:F16)</f>
        <v>33414</v>
      </c>
      <c r="G17" s="49">
        <f t="shared" si="0"/>
        <v>100</v>
      </c>
    </row>
    <row r="18" spans="1:7" s="71" customFormat="1" ht="24.75" customHeight="1">
      <c r="A18" s="75">
        <v>750</v>
      </c>
      <c r="B18" s="84">
        <v>75056</v>
      </c>
      <c r="C18" s="84">
        <v>3020</v>
      </c>
      <c r="D18" s="77" t="s">
        <v>49</v>
      </c>
      <c r="E18" s="78">
        <v>5760</v>
      </c>
      <c r="F18" s="78">
        <v>5760</v>
      </c>
      <c r="G18" s="49">
        <f t="shared" si="0"/>
        <v>100</v>
      </c>
    </row>
    <row r="19" spans="1:7" s="71" customFormat="1" ht="24.75" customHeight="1">
      <c r="A19" s="75"/>
      <c r="B19" s="84"/>
      <c r="C19" s="84">
        <v>4110</v>
      </c>
      <c r="D19" s="77" t="s">
        <v>27</v>
      </c>
      <c r="E19" s="78">
        <v>1022</v>
      </c>
      <c r="F19" s="78">
        <v>1021.21</v>
      </c>
      <c r="G19" s="49">
        <f t="shared" si="0"/>
        <v>99.92270058708415</v>
      </c>
    </row>
    <row r="20" spans="1:7" s="71" customFormat="1" ht="24.75" customHeight="1">
      <c r="A20" s="75"/>
      <c r="B20" s="84"/>
      <c r="C20" s="84">
        <v>4120</v>
      </c>
      <c r="D20" s="77" t="s">
        <v>28</v>
      </c>
      <c r="E20" s="78">
        <v>287</v>
      </c>
      <c r="F20" s="78">
        <v>285.08</v>
      </c>
      <c r="G20" s="49">
        <f t="shared" si="0"/>
        <v>99.33101045296166</v>
      </c>
    </row>
    <row r="21" spans="1:7" s="71" customFormat="1" ht="24.75" customHeight="1">
      <c r="A21" s="75"/>
      <c r="B21" s="84"/>
      <c r="C21" s="84">
        <v>4170</v>
      </c>
      <c r="D21" s="77" t="s">
        <v>50</v>
      </c>
      <c r="E21" s="78">
        <v>5876</v>
      </c>
      <c r="F21" s="78">
        <v>5876</v>
      </c>
      <c r="G21" s="49">
        <f t="shared" si="0"/>
        <v>100</v>
      </c>
    </row>
    <row r="22" spans="1:7" s="71" customFormat="1" ht="24.75" customHeight="1">
      <c r="A22" s="75"/>
      <c r="B22" s="84"/>
      <c r="C22" s="84">
        <v>4210</v>
      </c>
      <c r="D22" s="47" t="s">
        <v>29</v>
      </c>
      <c r="E22" s="78">
        <v>1707</v>
      </c>
      <c r="F22" s="78">
        <v>1707</v>
      </c>
      <c r="G22" s="49">
        <f t="shared" si="0"/>
        <v>100</v>
      </c>
    </row>
    <row r="23" spans="1:7" s="71" customFormat="1" ht="24.75" customHeight="1">
      <c r="A23" s="75"/>
      <c r="B23" s="84"/>
      <c r="C23" s="84">
        <v>4410</v>
      </c>
      <c r="D23" s="47" t="s">
        <v>39</v>
      </c>
      <c r="E23" s="78">
        <v>417</v>
      </c>
      <c r="F23" s="78">
        <v>416.6</v>
      </c>
      <c r="G23" s="49">
        <f t="shared" si="0"/>
        <v>99.90407673860912</v>
      </c>
    </row>
    <row r="24" spans="1:7" s="71" customFormat="1" ht="54" customHeight="1">
      <c r="A24" s="75"/>
      <c r="B24" s="84"/>
      <c r="C24" s="84">
        <v>4740</v>
      </c>
      <c r="D24" s="47" t="s">
        <v>32</v>
      </c>
      <c r="E24" s="78">
        <v>671</v>
      </c>
      <c r="F24" s="78">
        <v>671</v>
      </c>
      <c r="G24" s="49">
        <f t="shared" si="0"/>
        <v>100</v>
      </c>
    </row>
    <row r="25" spans="1:7" s="71" customFormat="1" ht="39.75" customHeight="1">
      <c r="A25" s="75"/>
      <c r="B25" s="84"/>
      <c r="C25" s="84">
        <v>4750</v>
      </c>
      <c r="D25" s="47" t="s">
        <v>33</v>
      </c>
      <c r="E25" s="78">
        <v>561</v>
      </c>
      <c r="F25" s="78">
        <v>560.64</v>
      </c>
      <c r="G25" s="49">
        <f t="shared" si="0"/>
        <v>99.93582887700535</v>
      </c>
    </row>
    <row r="26" spans="1:7" ht="24.75" customHeight="1">
      <c r="A26" s="57"/>
      <c r="B26" s="58">
        <v>75056</v>
      </c>
      <c r="C26" s="58" t="s">
        <v>7</v>
      </c>
      <c r="D26" s="59" t="s">
        <v>46</v>
      </c>
      <c r="E26" s="60">
        <f>SUM(E18:E25)</f>
        <v>16301</v>
      </c>
      <c r="F26" s="60">
        <f>SUM(F18:F25)</f>
        <v>16297.53</v>
      </c>
      <c r="G26" s="49">
        <f t="shared" si="0"/>
        <v>99.97871296239495</v>
      </c>
    </row>
    <row r="27" spans="1:7" ht="28.5" customHeight="1">
      <c r="A27" s="62">
        <v>750</v>
      </c>
      <c r="B27" s="63"/>
      <c r="C27" s="63" t="s">
        <v>8</v>
      </c>
      <c r="D27" s="64" t="s">
        <v>16</v>
      </c>
      <c r="E27" s="65">
        <f>SUM(E17,E26)</f>
        <v>49715</v>
      </c>
      <c r="F27" s="65">
        <f>SUM(F17,F26)</f>
        <v>49711.53</v>
      </c>
      <c r="G27" s="49">
        <f aca="true" t="shared" si="1" ref="G27:G43">(F27/E27)*100</f>
        <v>99.99302021522679</v>
      </c>
    </row>
    <row r="28" spans="1:7" ht="25.5" customHeight="1">
      <c r="A28" s="61">
        <v>751</v>
      </c>
      <c r="B28" s="46">
        <v>75101</v>
      </c>
      <c r="C28" s="46">
        <v>4300</v>
      </c>
      <c r="D28" s="47" t="s">
        <v>30</v>
      </c>
      <c r="E28" s="48">
        <v>622</v>
      </c>
      <c r="F28" s="48">
        <v>622</v>
      </c>
      <c r="G28" s="49">
        <f t="shared" si="1"/>
        <v>100</v>
      </c>
    </row>
    <row r="29" spans="1:7" ht="66.75" customHeight="1">
      <c r="A29" s="57"/>
      <c r="B29" s="58">
        <v>75101</v>
      </c>
      <c r="C29" s="58" t="s">
        <v>7</v>
      </c>
      <c r="D29" s="59" t="s">
        <v>17</v>
      </c>
      <c r="E29" s="60">
        <f>SUM(E28)</f>
        <v>622</v>
      </c>
      <c r="F29" s="60">
        <f>SUM(F28)</f>
        <v>622</v>
      </c>
      <c r="G29" s="49">
        <f t="shared" si="1"/>
        <v>100</v>
      </c>
    </row>
    <row r="30" spans="1:7" ht="25.5" customHeight="1">
      <c r="A30" s="61">
        <v>751</v>
      </c>
      <c r="B30" s="46">
        <v>75107</v>
      </c>
      <c r="C30" s="46">
        <v>3030</v>
      </c>
      <c r="D30" s="47" t="s">
        <v>34</v>
      </c>
      <c r="E30" s="48">
        <v>4500</v>
      </c>
      <c r="F30" s="48">
        <v>4500</v>
      </c>
      <c r="G30" s="49">
        <f t="shared" si="1"/>
        <v>100</v>
      </c>
    </row>
    <row r="31" spans="1:7" ht="27" customHeight="1">
      <c r="A31" s="61"/>
      <c r="B31" s="46"/>
      <c r="C31" s="46">
        <v>4210</v>
      </c>
      <c r="D31" s="47" t="s">
        <v>29</v>
      </c>
      <c r="E31" s="48">
        <v>1242</v>
      </c>
      <c r="F31" s="48">
        <v>1241.35</v>
      </c>
      <c r="G31" s="49">
        <f t="shared" si="1"/>
        <v>99.9476650563607</v>
      </c>
    </row>
    <row r="32" spans="1:7" ht="21" customHeight="1">
      <c r="A32" s="61"/>
      <c r="B32" s="46"/>
      <c r="C32" s="46">
        <v>4300</v>
      </c>
      <c r="D32" s="47" t="s">
        <v>30</v>
      </c>
      <c r="E32" s="48">
        <v>1639</v>
      </c>
      <c r="F32" s="48">
        <v>1638.8</v>
      </c>
      <c r="G32" s="49">
        <f t="shared" si="1"/>
        <v>99.98779743746186</v>
      </c>
    </row>
    <row r="33" spans="1:7" ht="25.5" customHeight="1">
      <c r="A33" s="61"/>
      <c r="B33" s="46"/>
      <c r="C33" s="46">
        <v>4410</v>
      </c>
      <c r="D33" s="47" t="s">
        <v>39</v>
      </c>
      <c r="E33" s="48">
        <v>450</v>
      </c>
      <c r="F33" s="48">
        <v>449.5</v>
      </c>
      <c r="G33" s="49">
        <f t="shared" si="1"/>
        <v>99.8888888888889</v>
      </c>
    </row>
    <row r="34" spans="1:7" ht="50.25" customHeight="1">
      <c r="A34" s="61"/>
      <c r="B34" s="46"/>
      <c r="C34" s="46">
        <v>4740</v>
      </c>
      <c r="D34" s="47" t="s">
        <v>32</v>
      </c>
      <c r="E34" s="48">
        <v>254</v>
      </c>
      <c r="F34" s="48">
        <v>253.03</v>
      </c>
      <c r="G34" s="49">
        <f t="shared" si="1"/>
        <v>99.61811023622047</v>
      </c>
    </row>
    <row r="35" spans="1:7" ht="39.75" customHeight="1">
      <c r="A35" s="61"/>
      <c r="B35" s="46"/>
      <c r="C35" s="46">
        <v>4750</v>
      </c>
      <c r="D35" s="47" t="s">
        <v>33</v>
      </c>
      <c r="E35" s="48">
        <v>233</v>
      </c>
      <c r="F35" s="48">
        <v>232.51</v>
      </c>
      <c r="G35" s="49">
        <f t="shared" si="1"/>
        <v>99.78969957081544</v>
      </c>
    </row>
    <row r="36" spans="1:7" ht="44.25" customHeight="1">
      <c r="A36" s="57"/>
      <c r="B36" s="58">
        <v>75107</v>
      </c>
      <c r="C36" s="58" t="s">
        <v>7</v>
      </c>
      <c r="D36" s="59" t="s">
        <v>24</v>
      </c>
      <c r="E36" s="60">
        <f>SUM(E30:E35)</f>
        <v>8318</v>
      </c>
      <c r="F36" s="60">
        <f>SUM(F30:F35)</f>
        <v>8315.19</v>
      </c>
      <c r="G36" s="49">
        <f t="shared" si="1"/>
        <v>99.96621784082713</v>
      </c>
    </row>
    <row r="37" spans="1:7" ht="30" customHeight="1">
      <c r="A37" s="75">
        <v>751</v>
      </c>
      <c r="B37" s="84">
        <v>75109</v>
      </c>
      <c r="C37" s="84">
        <v>3030</v>
      </c>
      <c r="D37" s="77" t="s">
        <v>34</v>
      </c>
      <c r="E37" s="78">
        <v>8020</v>
      </c>
      <c r="F37" s="78">
        <v>3990</v>
      </c>
      <c r="G37" s="49">
        <f t="shared" si="1"/>
        <v>49.750623441396506</v>
      </c>
    </row>
    <row r="38" spans="1:7" ht="26.25" customHeight="1">
      <c r="A38" s="75"/>
      <c r="B38" s="84"/>
      <c r="C38" s="84">
        <v>4210</v>
      </c>
      <c r="D38" s="77" t="s">
        <v>29</v>
      </c>
      <c r="E38" s="78">
        <v>4742</v>
      </c>
      <c r="F38" s="78">
        <v>2832</v>
      </c>
      <c r="G38" s="49">
        <f t="shared" si="1"/>
        <v>59.72163644032054</v>
      </c>
    </row>
    <row r="39" spans="1:7" ht="22.5" customHeight="1">
      <c r="A39" s="75"/>
      <c r="B39" s="84"/>
      <c r="C39" s="84">
        <v>4300</v>
      </c>
      <c r="D39" s="77" t="s">
        <v>30</v>
      </c>
      <c r="E39" s="78">
        <v>1564</v>
      </c>
      <c r="F39" s="78">
        <v>1564</v>
      </c>
      <c r="G39" s="49">
        <f t="shared" si="1"/>
        <v>100</v>
      </c>
    </row>
    <row r="40" spans="1:7" ht="25.5" customHeight="1">
      <c r="A40" s="75"/>
      <c r="B40" s="84"/>
      <c r="C40" s="84">
        <v>4410</v>
      </c>
      <c r="D40" s="77" t="s">
        <v>39</v>
      </c>
      <c r="E40" s="78">
        <v>445</v>
      </c>
      <c r="F40" s="78">
        <v>445</v>
      </c>
      <c r="G40" s="49">
        <f t="shared" si="1"/>
        <v>100</v>
      </c>
    </row>
    <row r="41" spans="1:7" ht="44.25" customHeight="1">
      <c r="A41" s="75"/>
      <c r="B41" s="84"/>
      <c r="C41" s="84">
        <v>4750</v>
      </c>
      <c r="D41" s="77" t="s">
        <v>33</v>
      </c>
      <c r="E41" s="78">
        <v>156</v>
      </c>
      <c r="F41" s="78">
        <v>156</v>
      </c>
      <c r="G41" s="49">
        <f t="shared" si="1"/>
        <v>100</v>
      </c>
    </row>
    <row r="42" spans="1:7" ht="90.75" customHeight="1">
      <c r="A42" s="57"/>
      <c r="B42" s="58">
        <v>75109</v>
      </c>
      <c r="C42" s="58" t="s">
        <v>7</v>
      </c>
      <c r="D42" s="59" t="s">
        <v>48</v>
      </c>
      <c r="E42" s="60">
        <f>SUM(E37:E41)</f>
        <v>14927</v>
      </c>
      <c r="F42" s="60">
        <f>SUM(F37:F41)</f>
        <v>8987</v>
      </c>
      <c r="G42" s="49">
        <f t="shared" si="1"/>
        <v>60.206337509211494</v>
      </c>
    </row>
    <row r="43" spans="1:7" ht="55.5" customHeight="1">
      <c r="A43" s="62">
        <v>751</v>
      </c>
      <c r="B43" s="63"/>
      <c r="C43" s="63" t="s">
        <v>8</v>
      </c>
      <c r="D43" s="64" t="s">
        <v>41</v>
      </c>
      <c r="E43" s="65">
        <f>SUM(E29,E36,E42)</f>
        <v>23867</v>
      </c>
      <c r="F43" s="65">
        <f>SUM(F29,F36,F42)</f>
        <v>17924.190000000002</v>
      </c>
      <c r="G43" s="49">
        <f t="shared" si="1"/>
        <v>75.10030586164999</v>
      </c>
    </row>
    <row r="44" spans="1:7" ht="20.25" customHeight="1">
      <c r="A44" s="61">
        <v>852</v>
      </c>
      <c r="B44" s="46">
        <v>85212</v>
      </c>
      <c r="C44" s="46">
        <v>3110</v>
      </c>
      <c r="D44" s="47" t="s">
        <v>42</v>
      </c>
      <c r="E44" s="48">
        <v>1510125</v>
      </c>
      <c r="F44" s="48">
        <v>1509345.7</v>
      </c>
      <c r="G44" s="49">
        <f aca="true" t="shared" si="2" ref="G44:G56">(F44/E44)*100</f>
        <v>99.94839500041387</v>
      </c>
    </row>
    <row r="45" spans="1:7" ht="30.75" customHeight="1">
      <c r="A45" s="61"/>
      <c r="B45" s="46"/>
      <c r="C45" s="46">
        <v>4010</v>
      </c>
      <c r="D45" s="47" t="s">
        <v>35</v>
      </c>
      <c r="E45" s="48">
        <v>25937</v>
      </c>
      <c r="F45" s="48">
        <v>25832.33</v>
      </c>
      <c r="G45" s="49">
        <f t="shared" si="2"/>
        <v>99.59644523267919</v>
      </c>
    </row>
    <row r="46" spans="1:7" ht="30.75" customHeight="1">
      <c r="A46" s="61"/>
      <c r="B46" s="46"/>
      <c r="C46" s="46">
        <v>4040</v>
      </c>
      <c r="D46" s="47" t="s">
        <v>36</v>
      </c>
      <c r="E46" s="48">
        <v>1400</v>
      </c>
      <c r="F46" s="48">
        <v>1400</v>
      </c>
      <c r="G46" s="49">
        <f t="shared" si="2"/>
        <v>100</v>
      </c>
    </row>
    <row r="47" spans="1:7" ht="32.25" customHeight="1">
      <c r="A47" s="61"/>
      <c r="B47" s="46"/>
      <c r="C47" s="46">
        <v>4110</v>
      </c>
      <c r="D47" s="47" t="s">
        <v>27</v>
      </c>
      <c r="E47" s="48">
        <v>5430</v>
      </c>
      <c r="F47" s="48">
        <v>5427.1</v>
      </c>
      <c r="G47" s="49">
        <f t="shared" si="2"/>
        <v>99.94659300184163</v>
      </c>
    </row>
    <row r="48" spans="1:7" ht="25.5" customHeight="1">
      <c r="A48" s="61"/>
      <c r="B48" s="46"/>
      <c r="C48" s="46">
        <v>4120</v>
      </c>
      <c r="D48" s="47" t="s">
        <v>28</v>
      </c>
      <c r="E48" s="48">
        <v>790</v>
      </c>
      <c r="F48" s="48">
        <v>753.01</v>
      </c>
      <c r="G48" s="49">
        <f t="shared" si="2"/>
        <v>95.31772151898734</v>
      </c>
    </row>
    <row r="49" spans="1:7" ht="31.5" customHeight="1">
      <c r="A49" s="61"/>
      <c r="B49" s="46"/>
      <c r="C49" s="46">
        <v>4210</v>
      </c>
      <c r="D49" s="47" t="s">
        <v>29</v>
      </c>
      <c r="E49" s="48">
        <v>1390</v>
      </c>
      <c r="F49" s="48">
        <v>1389.31</v>
      </c>
      <c r="G49" s="49">
        <f t="shared" si="2"/>
        <v>99.95035971223021</v>
      </c>
    </row>
    <row r="50" spans="1:7" ht="24" customHeight="1">
      <c r="A50" s="61"/>
      <c r="B50" s="46"/>
      <c r="C50" s="46">
        <v>4300</v>
      </c>
      <c r="D50" s="47" t="s">
        <v>30</v>
      </c>
      <c r="E50" s="48">
        <v>3614</v>
      </c>
      <c r="F50" s="48">
        <v>3613.68</v>
      </c>
      <c r="G50" s="49">
        <f t="shared" si="2"/>
        <v>99.99114554510238</v>
      </c>
    </row>
    <row r="51" spans="1:7" ht="24" customHeight="1">
      <c r="A51" s="61"/>
      <c r="B51" s="46"/>
      <c r="C51" s="46">
        <v>4410</v>
      </c>
      <c r="D51" s="47" t="s">
        <v>39</v>
      </c>
      <c r="E51" s="48">
        <v>1672</v>
      </c>
      <c r="F51" s="48">
        <v>1664.4</v>
      </c>
      <c r="G51" s="49">
        <f t="shared" si="2"/>
        <v>99.54545454545455</v>
      </c>
    </row>
    <row r="52" spans="1:7" ht="42.75" customHeight="1">
      <c r="A52" s="61"/>
      <c r="B52" s="46"/>
      <c r="C52" s="46">
        <v>4440</v>
      </c>
      <c r="D52" s="47" t="s">
        <v>37</v>
      </c>
      <c r="E52" s="48">
        <v>1100</v>
      </c>
      <c r="F52" s="48">
        <v>1100</v>
      </c>
      <c r="G52" s="49">
        <f t="shared" si="2"/>
        <v>100</v>
      </c>
    </row>
    <row r="53" spans="1:7" ht="42.75" customHeight="1">
      <c r="A53" s="61"/>
      <c r="B53" s="46"/>
      <c r="C53" s="46">
        <v>4610</v>
      </c>
      <c r="D53" s="47" t="s">
        <v>51</v>
      </c>
      <c r="E53" s="48">
        <v>86</v>
      </c>
      <c r="F53" s="48">
        <v>85.22</v>
      </c>
      <c r="G53" s="49">
        <f t="shared" si="2"/>
        <v>99.09302325581395</v>
      </c>
    </row>
    <row r="54" spans="1:7" ht="41.25" customHeight="1">
      <c r="A54" s="61"/>
      <c r="B54" s="46"/>
      <c r="C54" s="46">
        <v>4700</v>
      </c>
      <c r="D54" s="47" t="s">
        <v>40</v>
      </c>
      <c r="E54" s="48">
        <v>150</v>
      </c>
      <c r="F54" s="48">
        <v>150</v>
      </c>
      <c r="G54" s="49">
        <f t="shared" si="2"/>
        <v>100</v>
      </c>
    </row>
    <row r="55" spans="1:7" ht="57" customHeight="1">
      <c r="A55" s="61"/>
      <c r="B55" s="46"/>
      <c r="C55" s="46">
        <v>4740</v>
      </c>
      <c r="D55" s="47" t="s">
        <v>32</v>
      </c>
      <c r="E55" s="48">
        <v>200</v>
      </c>
      <c r="F55" s="48">
        <v>200</v>
      </c>
      <c r="G55" s="49">
        <f t="shared" si="2"/>
        <v>100</v>
      </c>
    </row>
    <row r="56" spans="1:7" ht="45.75" customHeight="1">
      <c r="A56" s="61"/>
      <c r="B56" s="46"/>
      <c r="C56" s="46">
        <v>4750</v>
      </c>
      <c r="D56" s="47" t="s">
        <v>33</v>
      </c>
      <c r="E56" s="48">
        <v>4106</v>
      </c>
      <c r="F56" s="48">
        <v>4105.3</v>
      </c>
      <c r="G56" s="49">
        <f t="shared" si="2"/>
        <v>99.98295177788602</v>
      </c>
    </row>
    <row r="57" spans="1:7" ht="105" customHeight="1">
      <c r="A57" s="57"/>
      <c r="B57" s="58">
        <v>85212</v>
      </c>
      <c r="C57" s="58" t="s">
        <v>7</v>
      </c>
      <c r="D57" s="59" t="s">
        <v>43</v>
      </c>
      <c r="E57" s="60">
        <f>SUM(E44:E56)</f>
        <v>1556000</v>
      </c>
      <c r="F57" s="60">
        <f>SUM(F44:F56)</f>
        <v>1555066.05</v>
      </c>
      <c r="G57" s="49">
        <f>(F57/E57)*100</f>
        <v>99.93997750642674</v>
      </c>
    </row>
    <row r="58" spans="1:7" s="71" customFormat="1" ht="40.5" customHeight="1">
      <c r="A58" s="70">
        <v>852</v>
      </c>
      <c r="B58" s="72"/>
      <c r="C58" s="72" t="s">
        <v>8</v>
      </c>
      <c r="D58" s="73" t="s">
        <v>44</v>
      </c>
      <c r="E58" s="74">
        <f>SUM(E57)</f>
        <v>1556000</v>
      </c>
      <c r="F58" s="74">
        <f>SUM(F57)</f>
        <v>1555066.05</v>
      </c>
      <c r="G58" s="49">
        <f>(F58/E58)*100</f>
        <v>99.93997750642674</v>
      </c>
    </row>
    <row r="59" spans="1:7" ht="13.5" thickBot="1">
      <c r="A59" s="66"/>
      <c r="B59" s="67"/>
      <c r="C59" s="67"/>
      <c r="D59" s="68"/>
      <c r="E59" s="69">
        <f>SUM(E11,E27,E43,E58)</f>
        <v>1888108</v>
      </c>
      <c r="F59" s="69">
        <f>SUM(F11,F27,F43,F58)</f>
        <v>1881006.9</v>
      </c>
      <c r="G59" s="49">
        <f>(F59/E59)*100</f>
        <v>99.62390392922438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0" sqref="D20"/>
    </sheetView>
  </sheetViews>
  <sheetFormatPr defaultColWidth="9.140625" defaultRowHeight="12.75"/>
  <cols>
    <col min="1" max="1" width="4.421875" style="28" customWidth="1"/>
    <col min="2" max="2" width="6.421875" style="28" customWidth="1"/>
    <col min="3" max="3" width="7.28125" style="28" customWidth="1"/>
    <col min="4" max="4" width="31.8515625" style="34" customWidth="1"/>
    <col min="5" max="5" width="12.8515625" style="28" customWidth="1"/>
    <col min="6" max="6" width="14.8515625" style="28" customWidth="1"/>
    <col min="7" max="7" width="7.140625" style="28" customWidth="1"/>
  </cols>
  <sheetData>
    <row r="1" spans="1:7" ht="12.75">
      <c r="A1" s="86" t="s">
        <v>53</v>
      </c>
      <c r="B1" s="86"/>
      <c r="C1" s="86"/>
      <c r="D1" s="86"/>
      <c r="E1" s="86"/>
      <c r="F1" s="86"/>
      <c r="G1" s="86"/>
    </row>
    <row r="2" spans="1:7" ht="13.5" thickBot="1">
      <c r="A2" s="3"/>
      <c r="B2" s="3"/>
      <c r="C2" s="3"/>
      <c r="D2" s="29"/>
      <c r="E2" s="3"/>
      <c r="F2" s="3"/>
      <c r="G2" s="3"/>
    </row>
    <row r="3" spans="1:7" ht="26.25" thickBot="1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9</v>
      </c>
    </row>
    <row r="4" spans="1:7" ht="63.75">
      <c r="A4" s="7" t="s">
        <v>5</v>
      </c>
      <c r="B4" s="8" t="s">
        <v>6</v>
      </c>
      <c r="C4" s="8" t="s">
        <v>10</v>
      </c>
      <c r="D4" s="30" t="s">
        <v>11</v>
      </c>
      <c r="E4" s="9">
        <v>258526</v>
      </c>
      <c r="F4" s="9">
        <v>258305.13</v>
      </c>
      <c r="G4" s="9">
        <f>(F4/E4)*100</f>
        <v>99.91456565297108</v>
      </c>
    </row>
    <row r="5" spans="1:7" s="1" customFormat="1" ht="18.75" customHeight="1">
      <c r="A5" s="10"/>
      <c r="B5" s="11" t="s">
        <v>6</v>
      </c>
      <c r="C5" s="11" t="s">
        <v>7</v>
      </c>
      <c r="D5" s="31" t="s">
        <v>12</v>
      </c>
      <c r="E5" s="12">
        <f>SUM(E4:E4)</f>
        <v>258526</v>
      </c>
      <c r="F5" s="12">
        <f>SUM(F4:F4)</f>
        <v>258305.13</v>
      </c>
      <c r="G5" s="13">
        <f>(F5/E5)*100</f>
        <v>99.91456565297108</v>
      </c>
    </row>
    <row r="6" spans="1:7" s="2" customFormat="1" ht="18.75" customHeight="1">
      <c r="A6" s="14" t="s">
        <v>5</v>
      </c>
      <c r="B6" s="85" t="s">
        <v>8</v>
      </c>
      <c r="C6" s="85"/>
      <c r="D6" s="32" t="s">
        <v>13</v>
      </c>
      <c r="E6" s="15">
        <f>SUM(E5)</f>
        <v>258526</v>
      </c>
      <c r="F6" s="15">
        <f>SUM(F5)</f>
        <v>258305.13</v>
      </c>
      <c r="G6" s="16">
        <f>(F6/E6)*100</f>
        <v>99.91456565297108</v>
      </c>
    </row>
    <row r="7" spans="1:7" ht="63.75">
      <c r="A7" s="17">
        <v>750</v>
      </c>
      <c r="B7" s="18">
        <v>75011</v>
      </c>
      <c r="C7" s="19" t="s">
        <v>10</v>
      </c>
      <c r="D7" s="30" t="s">
        <v>11</v>
      </c>
      <c r="E7" s="16">
        <v>33414</v>
      </c>
      <c r="F7" s="16">
        <v>33414</v>
      </c>
      <c r="G7" s="16">
        <f>(F7/E7)*100</f>
        <v>100</v>
      </c>
    </row>
    <row r="8" spans="1:7" s="1" customFormat="1" ht="19.5" customHeight="1">
      <c r="A8" s="20"/>
      <c r="B8" s="11" t="s">
        <v>14</v>
      </c>
      <c r="C8" s="11" t="s">
        <v>7</v>
      </c>
      <c r="D8" s="31" t="s">
        <v>15</v>
      </c>
      <c r="E8" s="12">
        <f>SUM(E7:E7)</f>
        <v>33414</v>
      </c>
      <c r="F8" s="12">
        <f>SUM(F7:F7)</f>
        <v>33414</v>
      </c>
      <c r="G8" s="13">
        <f aca="true" t="shared" si="0" ref="G8:G20">(F8/E8)*100</f>
        <v>100</v>
      </c>
    </row>
    <row r="9" spans="1:7" s="71" customFormat="1" ht="62.25" customHeight="1">
      <c r="A9" s="75">
        <v>750</v>
      </c>
      <c r="B9" s="76" t="s">
        <v>45</v>
      </c>
      <c r="C9" s="76" t="s">
        <v>10</v>
      </c>
      <c r="D9" s="30" t="s">
        <v>11</v>
      </c>
      <c r="E9" s="78">
        <v>16301</v>
      </c>
      <c r="F9" s="78">
        <v>16297.53</v>
      </c>
      <c r="G9" s="16">
        <f t="shared" si="0"/>
        <v>99.97871296239495</v>
      </c>
    </row>
    <row r="10" spans="1:7" s="1" customFormat="1" ht="19.5" customHeight="1">
      <c r="A10" s="20"/>
      <c r="B10" s="11" t="s">
        <v>45</v>
      </c>
      <c r="C10" s="11" t="s">
        <v>7</v>
      </c>
      <c r="D10" s="31" t="s">
        <v>46</v>
      </c>
      <c r="E10" s="12">
        <f>SUM(E9)</f>
        <v>16301</v>
      </c>
      <c r="F10" s="12">
        <f>SUM(F9)</f>
        <v>16297.53</v>
      </c>
      <c r="G10" s="16">
        <f t="shared" si="0"/>
        <v>99.97871296239495</v>
      </c>
    </row>
    <row r="11" spans="1:7" s="2" customFormat="1" ht="26.25" customHeight="1">
      <c r="A11" s="21">
        <v>750</v>
      </c>
      <c r="B11" s="85" t="s">
        <v>8</v>
      </c>
      <c r="C11" s="85"/>
      <c r="D11" s="32" t="s">
        <v>16</v>
      </c>
      <c r="E11" s="15">
        <f>SUM(E8,E10)</f>
        <v>49715</v>
      </c>
      <c r="F11" s="15">
        <f>SUM(F8,F10)</f>
        <v>49711.53</v>
      </c>
      <c r="G11" s="15">
        <f t="shared" si="0"/>
        <v>99.99302021522679</v>
      </c>
    </row>
    <row r="12" spans="1:7" ht="63.75">
      <c r="A12" s="17">
        <v>751</v>
      </c>
      <c r="B12" s="18">
        <v>75101</v>
      </c>
      <c r="C12" s="19" t="s">
        <v>10</v>
      </c>
      <c r="D12" s="30" t="s">
        <v>11</v>
      </c>
      <c r="E12" s="16">
        <v>622</v>
      </c>
      <c r="F12" s="16">
        <v>622</v>
      </c>
      <c r="G12" s="16">
        <f t="shared" si="0"/>
        <v>100</v>
      </c>
    </row>
    <row r="13" spans="1:7" s="1" customFormat="1" ht="25.5">
      <c r="A13" s="20"/>
      <c r="B13" s="11" t="s">
        <v>21</v>
      </c>
      <c r="C13" s="11" t="s">
        <v>7</v>
      </c>
      <c r="D13" s="31" t="s">
        <v>22</v>
      </c>
      <c r="E13" s="12">
        <f>SUM(E12)</f>
        <v>622</v>
      </c>
      <c r="F13" s="12">
        <f>SUM(F12)</f>
        <v>622</v>
      </c>
      <c r="G13" s="13">
        <f t="shared" si="0"/>
        <v>100</v>
      </c>
    </row>
    <row r="14" spans="1:7" ht="63.75">
      <c r="A14" s="22">
        <v>751</v>
      </c>
      <c r="B14" s="23">
        <v>75107</v>
      </c>
      <c r="C14" s="24" t="s">
        <v>10</v>
      </c>
      <c r="D14" s="30" t="s">
        <v>11</v>
      </c>
      <c r="E14" s="13">
        <v>8318</v>
      </c>
      <c r="F14" s="13">
        <v>8315.19</v>
      </c>
      <c r="G14" s="13">
        <f t="shared" si="0"/>
        <v>99.96621784082713</v>
      </c>
    </row>
    <row r="15" spans="1:7" s="1" customFormat="1" ht="25.5">
      <c r="A15" s="20"/>
      <c r="B15" s="11" t="s">
        <v>23</v>
      </c>
      <c r="C15" s="11" t="s">
        <v>7</v>
      </c>
      <c r="D15" s="31" t="s">
        <v>24</v>
      </c>
      <c r="E15" s="12">
        <f>SUM(E14)</f>
        <v>8318</v>
      </c>
      <c r="F15" s="12">
        <f>SUM(F14)</f>
        <v>8315.19</v>
      </c>
      <c r="G15" s="13">
        <f t="shared" si="0"/>
        <v>99.96621784082713</v>
      </c>
    </row>
    <row r="16" spans="1:7" s="71" customFormat="1" ht="63.75">
      <c r="A16" s="75">
        <v>751</v>
      </c>
      <c r="B16" s="76" t="s">
        <v>47</v>
      </c>
      <c r="C16" s="76" t="s">
        <v>10</v>
      </c>
      <c r="D16" s="30" t="s">
        <v>11</v>
      </c>
      <c r="E16" s="78">
        <v>14927</v>
      </c>
      <c r="F16" s="78">
        <v>8987</v>
      </c>
      <c r="G16" s="13">
        <f t="shared" si="0"/>
        <v>60.206337509211494</v>
      </c>
    </row>
    <row r="17" spans="1:7" s="1" customFormat="1" ht="63.75">
      <c r="A17" s="20"/>
      <c r="B17" s="11" t="s">
        <v>47</v>
      </c>
      <c r="C17" s="11" t="s">
        <v>7</v>
      </c>
      <c r="D17" s="31" t="s">
        <v>48</v>
      </c>
      <c r="E17" s="12">
        <f>SUM(E16)</f>
        <v>14927</v>
      </c>
      <c r="F17" s="12">
        <f>SUM(F16)</f>
        <v>8987</v>
      </c>
      <c r="G17" s="13">
        <f t="shared" si="0"/>
        <v>60.206337509211494</v>
      </c>
    </row>
    <row r="18" spans="1:7" s="2" customFormat="1" ht="51">
      <c r="A18" s="21">
        <v>751</v>
      </c>
      <c r="B18" s="85" t="s">
        <v>8</v>
      </c>
      <c r="C18" s="85"/>
      <c r="D18" s="32" t="s">
        <v>17</v>
      </c>
      <c r="E18" s="15">
        <f>SUM(E13,E15,E17)</f>
        <v>23867</v>
      </c>
      <c r="F18" s="15">
        <f>SUM(F13,F15,F17)</f>
        <v>17924.190000000002</v>
      </c>
      <c r="G18" s="16">
        <f t="shared" si="0"/>
        <v>75.10030586164999</v>
      </c>
    </row>
    <row r="19" spans="1:7" ht="63.75">
      <c r="A19" s="22">
        <v>852</v>
      </c>
      <c r="B19" s="23">
        <v>85212</v>
      </c>
      <c r="C19" s="24" t="s">
        <v>10</v>
      </c>
      <c r="D19" s="30" t="s">
        <v>11</v>
      </c>
      <c r="E19" s="13">
        <v>1556000</v>
      </c>
      <c r="F19" s="13">
        <v>1555066.05</v>
      </c>
      <c r="G19" s="13">
        <f>(F19/E19)*100</f>
        <v>99.93997750642674</v>
      </c>
    </row>
    <row r="20" spans="1:7" s="1" customFormat="1" ht="63.75">
      <c r="A20" s="20"/>
      <c r="B20" s="11" t="s">
        <v>18</v>
      </c>
      <c r="C20" s="11" t="s">
        <v>7</v>
      </c>
      <c r="D20" s="31" t="s">
        <v>19</v>
      </c>
      <c r="E20" s="12">
        <f>SUM(E19:E19)</f>
        <v>1556000</v>
      </c>
      <c r="F20" s="12">
        <f>SUM(F19:F19)</f>
        <v>1555066.05</v>
      </c>
      <c r="G20" s="12">
        <f t="shared" si="0"/>
        <v>99.93997750642674</v>
      </c>
    </row>
    <row r="21" spans="1:7" s="2" customFormat="1" ht="22.5" customHeight="1">
      <c r="A21" s="21">
        <v>852</v>
      </c>
      <c r="B21" s="85" t="s">
        <v>8</v>
      </c>
      <c r="C21" s="85"/>
      <c r="D21" s="32" t="s">
        <v>20</v>
      </c>
      <c r="E21" s="15">
        <f>SUM(E20)</f>
        <v>1556000</v>
      </c>
      <c r="F21" s="15">
        <f>SUM(F20)</f>
        <v>1555066.05</v>
      </c>
      <c r="G21" s="15">
        <f>(F21/E21)*100</f>
        <v>99.93997750642674</v>
      </c>
    </row>
    <row r="22" spans="1:7" ht="13.5" thickBot="1">
      <c r="A22" s="25"/>
      <c r="B22" s="26"/>
      <c r="C22" s="27"/>
      <c r="D22" s="33"/>
      <c r="E22" s="35">
        <f>SUM(E6,E11,E18,E21)</f>
        <v>1888108</v>
      </c>
      <c r="F22" s="35">
        <f>SUM(F6,F11,F18,F21)</f>
        <v>1881006.9000000001</v>
      </c>
      <c r="G22" s="35">
        <f>(F22/E22)*100</f>
        <v>99.6239039292244</v>
      </c>
    </row>
  </sheetData>
  <mergeCells count="5">
    <mergeCell ref="B6:C6"/>
    <mergeCell ref="B11:C11"/>
    <mergeCell ref="A1:G1"/>
    <mergeCell ref="B21:C21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2011-03-24T12:10:23Z</cp:lastPrinted>
  <dcterms:created xsi:type="dcterms:W3CDTF">2010-03-05T13:33:40Z</dcterms:created>
  <dcterms:modified xsi:type="dcterms:W3CDTF">2011-03-24T12:10:49Z</dcterms:modified>
  <cp:category/>
  <cp:version/>
  <cp:contentType/>
  <cp:contentStatus/>
</cp:coreProperties>
</file>