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_MACIEK\RADZANOW\PFU_TERMOMODERNIZACJA\PFU\PFU_CZ_3\CZ_3B_UG\"/>
    </mc:Choice>
  </mc:AlternateContent>
  <xr:revisionPtr revIDLastSave="0" documentId="13_ncr:1_{B471F81D-2C36-4779-B341-1769B91FB1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y przebudowy kuchni" sheetId="1" r:id="rId1"/>
  </sheets>
  <definedNames>
    <definedName name="_xlnm.Print_Area" localSheetId="0">'Koszty przebudowy kuchni'!$A$1:$L$64</definedName>
    <definedName name="_xlnm.Print_Titles" localSheetId="0">'Koszty przebudowy kuchni'!$2:$4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5" i="1" l="1"/>
  <c r="B37" i="1"/>
  <c r="B18" i="1"/>
  <c r="B11" i="1"/>
  <c r="B25" i="1"/>
  <c r="B24" i="1"/>
  <c r="B27" i="1" s="1"/>
  <c r="B28" i="1" l="1"/>
</calcChain>
</file>

<file path=xl/sharedStrings.xml><?xml version="1.0" encoding="utf-8"?>
<sst xmlns="http://schemas.openxmlformats.org/spreadsheetml/2006/main" count="123" uniqueCount="75">
  <si>
    <t>Elementy</t>
  </si>
  <si>
    <t>Ilość</t>
  </si>
  <si>
    <t>Drzwi</t>
  </si>
  <si>
    <t>Suma częściowa</t>
  </si>
  <si>
    <t>Razem</t>
  </si>
  <si>
    <t>Przedmiar uproszczony termomodernizacji urzędu Gminy w Radzanowie</t>
  </si>
  <si>
    <t>Jednostka</t>
  </si>
  <si>
    <t>Prace przygotowacze</t>
  </si>
  <si>
    <t>Prace rozbiórkowe</t>
  </si>
  <si>
    <t>Termomodernizacja ścian</t>
  </si>
  <si>
    <t>Wymiana pokrycia dachu</t>
  </si>
  <si>
    <t xml:space="preserve">Elementy dodatkowe </t>
  </si>
  <si>
    <t>Schody</t>
  </si>
  <si>
    <t>Daszki</t>
  </si>
  <si>
    <t>Opaska</t>
  </si>
  <si>
    <t xml:space="preserve">Elementy dodatkowe - murki </t>
  </si>
  <si>
    <t>Orynnowanie</t>
  </si>
  <si>
    <t>Balustrady</t>
  </si>
  <si>
    <t>Koszty dodatkowe, pośrednie</t>
  </si>
  <si>
    <t>Zabezpieczeni elementów budynku przed potencjalnym zanieczyszczeniem ora zplacu wokół budynku</t>
  </si>
  <si>
    <t xml:space="preserve">Przygotwanie i ochrona elementów otoczenia przed potecjalmnymi osbami nieporządanymi </t>
  </si>
  <si>
    <t>kpl</t>
  </si>
  <si>
    <r>
      <t>m</t>
    </r>
    <r>
      <rPr>
        <vertAlign val="superscript"/>
        <sz val="10"/>
        <rFont val="Tahoma"/>
        <family val="2"/>
        <charset val="238"/>
      </rPr>
      <t>2</t>
    </r>
  </si>
  <si>
    <t>Dokumentacja projektowa i powykonawcza</t>
  </si>
  <si>
    <t>Kominy, wyłazy dachowe, stopnie kominiarskie</t>
  </si>
  <si>
    <t>Fotowoltaika</t>
  </si>
  <si>
    <t xml:space="preserve">Fotowoltaika 10kW na gruncie na konstrukcji wsporczej wraz z oprzyrzadowaniem i uruchomieniem oraz oddaniem do eksploatacji </t>
  </si>
  <si>
    <t> Koszty
razem netto (zł) </t>
  </si>
  <si>
    <t> Koszty wg
elementów (netto zł) </t>
  </si>
  <si>
    <t>Usunięcie istniejących balustrad</t>
  </si>
  <si>
    <t>Usunięcie istniejących elementów na elewacji</t>
  </si>
  <si>
    <t>Usunięcie istniejących daszków</t>
  </si>
  <si>
    <t>Wymiana łat i kontrłat</t>
  </si>
  <si>
    <t>Wtymiana 50% drewna kostrukcyjnego słupków</t>
  </si>
  <si>
    <t>Montaż nowego pokrycia dachowego z z blachy</t>
  </si>
  <si>
    <r>
      <t>m</t>
    </r>
    <r>
      <rPr>
        <vertAlign val="superscript"/>
        <sz val="10"/>
        <rFont val="Tahoma"/>
        <family val="2"/>
        <charset val="238"/>
      </rPr>
      <t>3</t>
    </r>
  </si>
  <si>
    <t>Montaż membarny dachowej</t>
  </si>
  <si>
    <t xml:space="preserve">Razem </t>
  </si>
  <si>
    <t>mb</t>
  </si>
  <si>
    <t xml:space="preserve">Kompletne docieplenie styropianem EPS100 gr.15cm wraz z obróbką ościeży okiennych i drzwiowych z naciągnieciem siatki i kleju na styropian </t>
  </si>
  <si>
    <t xml:space="preserve">Montaz elemmentów zdemontowanych </t>
  </si>
  <si>
    <t xml:space="preserve">Ogółem wartośc kosztorysowa </t>
  </si>
  <si>
    <t>Netto</t>
  </si>
  <si>
    <t>Brutto</t>
  </si>
  <si>
    <t>Vat (23%)</t>
  </si>
  <si>
    <t>szt.</t>
  </si>
  <si>
    <t>Drzwi techniczne stalowe 90x200</t>
  </si>
  <si>
    <t>Drzwi na elewacji południowe 90x200 pełne estetyczne</t>
  </si>
  <si>
    <t>Bramy garażowe - uchylne 250x200</t>
  </si>
  <si>
    <t>Wymiana parapetów średnia długośc szt. 160cm PVC</t>
  </si>
  <si>
    <t xml:space="preserve">Wykucie otworu z montażem nadproży do kotłowni </t>
  </si>
  <si>
    <t xml:space="preserve">Okna -parapety </t>
  </si>
  <si>
    <t>Balustrada przy wejściu</t>
  </si>
  <si>
    <t>Balustrada na elewacji południowej</t>
  </si>
  <si>
    <t xml:space="preserve">Balustrada od strony zachodniej </t>
  </si>
  <si>
    <t>Opaska z kostki betonowej gr. 8cm szer. 50cm</t>
  </si>
  <si>
    <t>Murek żelbetoy obj. Ok. 1m3</t>
  </si>
  <si>
    <t xml:space="preserve">Wymiana rynien na PVC </t>
  </si>
  <si>
    <t xml:space="preserve">Daszek na wejściem </t>
  </si>
  <si>
    <t>Daszki na elwacji południowej</t>
  </si>
  <si>
    <t xml:space="preserve">Daszek nad wejściem do kotłowni </t>
  </si>
  <si>
    <t xml:space="preserve">Daszek nad wejściem od strony zachodniej </t>
  </si>
  <si>
    <t xml:space="preserve">Kominy z klinkieru wymurowanie kompletne z zakończeniem z blachy nierdzewnej </t>
  </si>
  <si>
    <t>Wyłaz dachowy kominiarski</t>
  </si>
  <si>
    <t>Stopnie kominiarskie i ława kominiarska</t>
  </si>
  <si>
    <t>Schody na elewacji południowej</t>
  </si>
  <si>
    <t xml:space="preserve">Schopdy na elwacji zachodniej </t>
  </si>
  <si>
    <t>Koszty pośrednie 20%</t>
  </si>
  <si>
    <t xml:space="preserve">Usunięcie istniejącego ocieplenia </t>
  </si>
  <si>
    <t xml:space="preserve">Wyprawa tynkarska ( typ lekka mokra ) tynk silikatowy barwiony w masie </t>
  </si>
  <si>
    <t>Zdjęcie istniejącego pokrycia dachowego</t>
  </si>
  <si>
    <t>Drzwi do kotłowni 160x200</t>
  </si>
  <si>
    <t>Schody główne - naprawy tynkarskie - wymiana pokrycia schodów - zastsowanie analogicznego pokrycia jak istniejące anty poślizgowe</t>
  </si>
  <si>
    <t>Rury spustowe - wymiana na PVC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</si>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</sst>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#,##0.00\ [$zł-415];\-#,##0.00\ [$zł-415]"/>
    <numFmt numFmtId="167" formatCode="0.0"/>
    <numFmt numFmtId="168" formatCode="#,##0.00\ &quot;zł&quot;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8"/>
      <color indexed="45"/>
      <name val="Tahoma"/>
      <family val="2"/>
    </font>
    <font>
      <b/>
      <sz val="11"/>
      <color indexed="53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45"/>
      <name val="Tahoma"/>
      <family val="2"/>
    </font>
    <font>
      <sz val="9"/>
      <name val="Arial"/>
    </font>
    <font>
      <sz val="9"/>
      <name val="Tahoma"/>
      <family val="2"/>
    </font>
    <font>
      <vertAlign val="superscript"/>
      <sz val="10"/>
      <name val="Tahoma"/>
      <family val="2"/>
      <charset val="238"/>
    </font>
    <font>
      <b/>
      <sz val="8"/>
      <name val="Arial"/>
      <family val="2"/>
      <charset val="238"/>
    </font>
    <font>
      <b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 style="thin">
        <color indexed="2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/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60"/>
      </bottom>
      <diagonal/>
    </border>
    <border>
      <left/>
      <right/>
      <top style="thin">
        <color indexed="22"/>
      </top>
      <bottom style="thin">
        <color indexed="60"/>
      </bottom>
      <diagonal/>
    </border>
    <border>
      <left/>
      <right style="thin">
        <color indexed="22"/>
      </right>
      <top style="thin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23"/>
      </bottom>
      <diagonal/>
    </border>
    <border>
      <left/>
      <right style="thin">
        <color indexed="22"/>
      </right>
      <top style="medium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11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indent="1"/>
    </xf>
    <xf numFmtId="0" fontId="6" fillId="3" borderId="11" xfId="0" applyFont="1" applyFill="1" applyBorder="1" applyAlignment="1">
      <alignment horizontal="center" vertical="center"/>
    </xf>
    <xf numFmtId="165" fontId="6" fillId="3" borderId="12" xfId="1" applyFont="1" applyFill="1" applyBorder="1" applyAlignment="1">
      <alignment horizontal="center" vertical="center"/>
    </xf>
    <xf numFmtId="0" fontId="7" fillId="4" borderId="13" xfId="0" applyFont="1" applyFill="1" applyBorder="1"/>
    <xf numFmtId="0" fontId="8" fillId="4" borderId="0" xfId="0" applyFont="1" applyFill="1" applyAlignment="1">
      <alignment horizontal="center" vertical="center"/>
    </xf>
    <xf numFmtId="0" fontId="9" fillId="4" borderId="14" xfId="1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1"/>
    </xf>
    <xf numFmtId="1" fontId="12" fillId="0" borderId="16" xfId="0" applyNumberFormat="1" applyFont="1" applyBorder="1" applyAlignment="1">
      <alignment horizontal="center" vertical="center" wrapText="1"/>
    </xf>
    <xf numFmtId="4" fontId="12" fillId="0" borderId="16" xfId="1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 indent="1"/>
    </xf>
    <xf numFmtId="1" fontId="12" fillId="0" borderId="20" xfId="0" applyNumberFormat="1" applyFont="1" applyBorder="1" applyAlignment="1">
      <alignment horizontal="center" vertical="center" wrapText="1"/>
    </xf>
    <xf numFmtId="4" fontId="12" fillId="0" borderId="20" xfId="1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4" fontId="12" fillId="0" borderId="20" xfId="1" applyNumberFormat="1" applyFont="1" applyBorder="1" applyAlignment="1">
      <alignment horizontal="center" vertical="center" wrapText="1"/>
    </xf>
    <xf numFmtId="4" fontId="12" fillId="0" borderId="16" xfId="1" applyNumberFormat="1" applyFont="1" applyBorder="1" applyAlignment="1">
      <alignment horizontal="center" vertical="center" wrapText="1"/>
    </xf>
    <xf numFmtId="4" fontId="12" fillId="0" borderId="3" xfId="1" applyNumberFormat="1" applyFont="1" applyBorder="1" applyAlignment="1">
      <alignment horizontal="center" vertical="center"/>
    </xf>
    <xf numFmtId="0" fontId="13" fillId="5" borderId="21" xfId="0" applyFont="1" applyFill="1" applyBorder="1" applyAlignment="1">
      <alignment horizontal="left" vertical="center" wrapText="1" indent="1"/>
    </xf>
    <xf numFmtId="1" fontId="12" fillId="5" borderId="22" xfId="0" applyNumberFormat="1" applyFont="1" applyFill="1" applyBorder="1" applyAlignment="1">
      <alignment horizontal="center" vertical="center"/>
    </xf>
    <xf numFmtId="4" fontId="12" fillId="5" borderId="22" xfId="0" applyNumberFormat="1" applyFont="1" applyFill="1" applyBorder="1" applyAlignment="1">
      <alignment horizontal="center" vertical="center"/>
    </xf>
    <xf numFmtId="4" fontId="12" fillId="0" borderId="23" xfId="1" applyNumberFormat="1" applyFont="1" applyBorder="1" applyAlignment="1">
      <alignment horizontal="center" vertical="center"/>
    </xf>
    <xf numFmtId="0" fontId="13" fillId="5" borderId="24" xfId="0" applyFont="1" applyFill="1" applyBorder="1" applyAlignment="1">
      <alignment horizontal="left" vertical="center" indent="1"/>
    </xf>
    <xf numFmtId="1" fontId="12" fillId="5" borderId="25" xfId="0" applyNumberFormat="1" applyFont="1" applyFill="1" applyBorder="1" applyAlignment="1">
      <alignment horizontal="center" vertical="center"/>
    </xf>
    <xf numFmtId="164" fontId="12" fillId="5" borderId="25" xfId="1" applyNumberFormat="1" applyFont="1" applyFill="1" applyBorder="1" applyAlignment="1">
      <alignment horizontal="center" vertical="center"/>
    </xf>
    <xf numFmtId="165" fontId="3" fillId="0" borderId="0" xfId="1" applyFont="1"/>
    <xf numFmtId="165" fontId="6" fillId="3" borderId="26" xfId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1"/>
    </xf>
    <xf numFmtId="1" fontId="12" fillId="0" borderId="27" xfId="0" applyNumberFormat="1" applyFont="1" applyBorder="1" applyAlignment="1">
      <alignment horizontal="center" vertical="center"/>
    </xf>
    <xf numFmtId="4" fontId="12" fillId="0" borderId="27" xfId="1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indent="1"/>
    </xf>
    <xf numFmtId="1" fontId="12" fillId="0" borderId="28" xfId="0" applyNumberFormat="1" applyFont="1" applyBorder="1" applyAlignment="1">
      <alignment horizontal="center" vertical="center"/>
    </xf>
    <xf numFmtId="4" fontId="12" fillId="0" borderId="28" xfId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1" fontId="12" fillId="0" borderId="3" xfId="0" applyNumberFormat="1" applyFont="1" applyBorder="1" applyAlignment="1">
      <alignment horizontal="center" vertical="center" wrapText="1"/>
    </xf>
    <xf numFmtId="1" fontId="12" fillId="0" borderId="29" xfId="0" applyNumberFormat="1" applyFont="1" applyBorder="1" applyAlignment="1">
      <alignment horizontal="center" vertical="center"/>
    </xf>
    <xf numFmtId="4" fontId="12" fillId="0" borderId="29" xfId="1" applyNumberFormat="1" applyFont="1" applyBorder="1" applyAlignment="1">
      <alignment horizontal="center" vertical="center"/>
    </xf>
    <xf numFmtId="0" fontId="2" fillId="0" borderId="28" xfId="0" applyFont="1" applyBorder="1"/>
    <xf numFmtId="4" fontId="12" fillId="0" borderId="30" xfId="1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 indent="1"/>
    </xf>
    <xf numFmtId="1" fontId="12" fillId="0" borderId="23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 indent="1"/>
    </xf>
    <xf numFmtId="1" fontId="12" fillId="0" borderId="32" xfId="0" applyNumberFormat="1" applyFont="1" applyBorder="1" applyAlignment="1">
      <alignment horizontal="center" vertical="center" wrapText="1"/>
    </xf>
    <xf numFmtId="4" fontId="12" fillId="0" borderId="32" xfId="1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/>
    </xf>
    <xf numFmtId="166" fontId="18" fillId="5" borderId="25" xfId="1" applyNumberFormat="1" applyFont="1" applyFill="1" applyBorder="1" applyAlignment="1">
      <alignment horizontal="center" vertical="center"/>
    </xf>
    <xf numFmtId="4" fontId="18" fillId="5" borderId="22" xfId="1" applyNumberFormat="1" applyFont="1" applyFill="1" applyBorder="1" applyAlignment="1">
      <alignment horizontal="center" vertical="center"/>
    </xf>
    <xf numFmtId="4" fontId="19" fillId="0" borderId="31" xfId="1" applyNumberFormat="1" applyFont="1" applyBorder="1" applyAlignment="1">
      <alignment horizontal="center" vertical="center"/>
    </xf>
    <xf numFmtId="4" fontId="19" fillId="0" borderId="20" xfId="1" applyNumberFormat="1" applyFont="1" applyBorder="1" applyAlignment="1">
      <alignment horizontal="center" vertical="center"/>
    </xf>
    <xf numFmtId="4" fontId="19" fillId="0" borderId="2" xfId="1" applyNumberFormat="1" applyFont="1" applyBorder="1" applyAlignment="1">
      <alignment horizontal="center" vertical="center"/>
    </xf>
    <xf numFmtId="4" fontId="19" fillId="0" borderId="20" xfId="1" applyNumberFormat="1" applyFont="1" applyBorder="1" applyAlignment="1">
      <alignment horizontal="center" vertical="center" wrapText="1"/>
    </xf>
    <xf numFmtId="4" fontId="19" fillId="0" borderId="16" xfId="1" applyNumberFormat="1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4" fontId="19" fillId="0" borderId="16" xfId="1" applyNumberFormat="1" applyFont="1" applyBorder="1" applyAlignment="1">
      <alignment horizontal="center" vertical="center"/>
    </xf>
    <xf numFmtId="4" fontId="19" fillId="0" borderId="15" xfId="1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1" fillId="0" borderId="18" xfId="0" applyFont="1" applyBorder="1" applyAlignment="1">
      <alignment horizontal="left" vertical="center" wrapText="1" inden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4" fillId="2" borderId="15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wrapText="1" indent="1"/>
    </xf>
    <xf numFmtId="0" fontId="14" fillId="2" borderId="17" xfId="0" applyFont="1" applyFill="1" applyBorder="1" applyAlignment="1">
      <alignment horizontal="left" vertical="center" indent="1"/>
    </xf>
    <xf numFmtId="0" fontId="10" fillId="2" borderId="18" xfId="0" applyFont="1" applyFill="1" applyBorder="1" applyAlignment="1">
      <alignment horizontal="left" vertical="center" wrapText="1" indent="1"/>
    </xf>
    <xf numFmtId="0" fontId="15" fillId="2" borderId="19" xfId="0" applyFont="1" applyFill="1" applyBorder="1" applyAlignment="1">
      <alignment horizontal="left" vertical="center" indent="1"/>
    </xf>
    <xf numFmtId="0" fontId="15" fillId="2" borderId="17" xfId="0" applyFont="1" applyFill="1" applyBorder="1" applyAlignment="1">
      <alignment horizontal="left" vertical="center" indent="1"/>
    </xf>
    <xf numFmtId="0" fontId="15" fillId="0" borderId="33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 wrapText="1"/>
    </xf>
    <xf numFmtId="0" fontId="15" fillId="0" borderId="35" xfId="0" applyFont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1"/>
    </xf>
    <xf numFmtId="0" fontId="15" fillId="2" borderId="15" xfId="0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8" fontId="21" fillId="0" borderId="39" xfId="1" applyNumberFormat="1" applyFont="1" applyBorder="1"/>
    <xf numFmtId="44" fontId="3" fillId="0" borderId="39" xfId="1" applyNumberFormat="1" applyFont="1" applyBorder="1"/>
    <xf numFmtId="44" fontId="22" fillId="0" borderId="39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2"/>
  <sheetViews>
    <sheetView showGridLines="0" tabSelected="1" workbookViewId="0">
      <pane ySplit="4" topLeftCell="A5" activePane="bottomLeft" state="frozenSplit"/>
      <selection pane="bottomLeft" sqref="A1:E1"/>
    </sheetView>
  </sheetViews>
  <sheetFormatPr defaultRowHeight="13.2" x14ac:dyDescent="0.25"/>
  <cols>
    <col min="1" max="1" width="40.109375" style="1" customWidth="1"/>
    <col min="2" max="3" width="11.44140625" style="2" customWidth="1"/>
    <col min="4" max="4" width="18.5546875" style="37" customWidth="1"/>
    <col min="5" max="5" width="16.21875" style="37" customWidth="1"/>
  </cols>
  <sheetData>
    <row r="1" spans="1:5" s="3" customFormat="1" ht="56.4" customHeight="1" x14ac:dyDescent="0.25">
      <c r="A1" s="85" t="s">
        <v>5</v>
      </c>
      <c r="B1" s="86"/>
      <c r="C1" s="86"/>
      <c r="D1" s="86"/>
      <c r="E1" s="86"/>
    </row>
    <row r="2" spans="1:5" ht="42.6" customHeight="1" x14ac:dyDescent="0.25">
      <c r="A2" s="8" t="s">
        <v>0</v>
      </c>
      <c r="B2" s="9" t="s">
        <v>1</v>
      </c>
      <c r="C2" s="39" t="s">
        <v>6</v>
      </c>
      <c r="D2" s="38" t="s">
        <v>28</v>
      </c>
      <c r="E2" s="38" t="s">
        <v>27</v>
      </c>
    </row>
    <row r="3" spans="1:5" ht="12" customHeight="1" x14ac:dyDescent="0.25">
      <c r="A3" s="10"/>
      <c r="B3" s="11"/>
      <c r="C3" s="40"/>
      <c r="D3" s="12"/>
      <c r="E3" s="12"/>
    </row>
    <row r="4" spans="1:5" ht="15" customHeight="1" x14ac:dyDescent="0.25">
      <c r="A4" s="13"/>
      <c r="B4" s="14"/>
      <c r="C4" s="14"/>
      <c r="D4" s="15"/>
      <c r="E4" s="15"/>
    </row>
    <row r="5" spans="1:5" ht="15.75" customHeight="1" x14ac:dyDescent="0.25">
      <c r="A5" s="87" t="s">
        <v>7</v>
      </c>
      <c r="B5" s="88"/>
      <c r="C5" s="88"/>
      <c r="D5" s="88"/>
      <c r="E5" s="88"/>
    </row>
    <row r="6" spans="1:5" ht="24" customHeight="1" x14ac:dyDescent="0.25">
      <c r="A6" s="16" t="s">
        <v>19</v>
      </c>
      <c r="B6" s="17">
        <v>1</v>
      </c>
      <c r="C6" s="17" t="s">
        <v>21</v>
      </c>
      <c r="D6" s="18"/>
      <c r="E6" s="18"/>
    </row>
    <row r="7" spans="1:5" ht="24" customHeight="1" x14ac:dyDescent="0.25">
      <c r="A7" s="6" t="s">
        <v>20</v>
      </c>
      <c r="B7" s="19">
        <v>1</v>
      </c>
      <c r="C7" s="19" t="s">
        <v>21</v>
      </c>
      <c r="D7" s="20"/>
      <c r="E7" s="20"/>
    </row>
    <row r="8" spans="1:5" ht="24" customHeight="1" x14ac:dyDescent="0.25">
      <c r="A8" s="79" t="s">
        <v>37</v>
      </c>
      <c r="B8" s="80"/>
      <c r="C8" s="80"/>
      <c r="D8" s="80"/>
      <c r="E8" s="72"/>
    </row>
    <row r="9" spans="1:5" ht="15.75" customHeight="1" x14ac:dyDescent="0.25">
      <c r="A9" s="89" t="s">
        <v>8</v>
      </c>
      <c r="B9" s="90"/>
      <c r="C9" s="90"/>
      <c r="D9" s="90"/>
      <c r="E9" s="90"/>
    </row>
    <row r="10" spans="1:5" ht="18" customHeight="1" x14ac:dyDescent="0.25">
      <c r="A10" s="16" t="s">
        <v>68</v>
      </c>
      <c r="B10" s="17">
        <v>1147</v>
      </c>
      <c r="C10" s="17" t="s">
        <v>22</v>
      </c>
      <c r="D10" s="18"/>
      <c r="E10" s="18"/>
    </row>
    <row r="11" spans="1:5" ht="18" customHeight="1" x14ac:dyDescent="0.25">
      <c r="A11" s="4" t="s">
        <v>29</v>
      </c>
      <c r="B11" s="60">
        <f>6.44+10.59+4.4+5.52</f>
        <v>26.95</v>
      </c>
      <c r="C11" s="21" t="s">
        <v>38</v>
      </c>
      <c r="D11" s="22"/>
      <c r="E11" s="18"/>
    </row>
    <row r="12" spans="1:5" ht="18" customHeight="1" x14ac:dyDescent="0.25">
      <c r="A12" s="4" t="s">
        <v>30</v>
      </c>
      <c r="B12" s="21">
        <v>1</v>
      </c>
      <c r="C12" s="21" t="s">
        <v>21</v>
      </c>
      <c r="D12" s="22"/>
      <c r="E12" s="18"/>
    </row>
    <row r="13" spans="1:5" ht="18" customHeight="1" x14ac:dyDescent="0.25">
      <c r="A13" s="4" t="s">
        <v>31</v>
      </c>
      <c r="B13" s="21">
        <v>5</v>
      </c>
      <c r="C13" s="21" t="s">
        <v>21</v>
      </c>
      <c r="D13" s="22"/>
      <c r="E13" s="18"/>
    </row>
    <row r="14" spans="1:5" ht="18" customHeight="1" x14ac:dyDescent="0.25">
      <c r="A14" s="4"/>
      <c r="B14" s="21"/>
      <c r="C14" s="21"/>
      <c r="D14" s="22"/>
      <c r="E14" s="18"/>
    </row>
    <row r="15" spans="1:5" ht="18" customHeight="1" x14ac:dyDescent="0.25">
      <c r="A15" s="82" t="s">
        <v>37</v>
      </c>
      <c r="B15" s="83"/>
      <c r="C15" s="83"/>
      <c r="D15" s="84"/>
      <c r="E15" s="67"/>
    </row>
    <row r="16" spans="1:5" ht="15.75" customHeight="1" x14ac:dyDescent="0.25">
      <c r="A16" s="91" t="s">
        <v>9</v>
      </c>
      <c r="B16" s="92"/>
      <c r="C16" s="92"/>
      <c r="D16" s="92"/>
      <c r="E16" s="92"/>
    </row>
    <row r="17" spans="1:5" ht="34.200000000000003" customHeight="1" x14ac:dyDescent="0.25">
      <c r="A17" s="4" t="s">
        <v>39</v>
      </c>
      <c r="B17" s="21">
        <v>1147</v>
      </c>
      <c r="C17" s="17" t="s">
        <v>22</v>
      </c>
      <c r="D17" s="22"/>
      <c r="E17" s="22"/>
    </row>
    <row r="18" spans="1:5" ht="24.6" customHeight="1" x14ac:dyDescent="0.25">
      <c r="A18" s="47" t="s">
        <v>69</v>
      </c>
      <c r="B18" s="48">
        <f>B17</f>
        <v>1147</v>
      </c>
      <c r="C18" s="17" t="s">
        <v>22</v>
      </c>
      <c r="D18" s="29"/>
      <c r="E18" s="22"/>
    </row>
    <row r="19" spans="1:5" ht="18" customHeight="1" x14ac:dyDescent="0.25">
      <c r="A19" s="47" t="s">
        <v>40</v>
      </c>
      <c r="B19" s="48">
        <v>1</v>
      </c>
      <c r="C19" s="48" t="s">
        <v>21</v>
      </c>
      <c r="D19" s="29"/>
      <c r="E19" s="22"/>
    </row>
    <row r="20" spans="1:5" ht="18" customHeight="1" x14ac:dyDescent="0.25">
      <c r="A20" s="47"/>
      <c r="B20" s="48"/>
      <c r="C20" s="48"/>
      <c r="D20" s="29"/>
      <c r="E20" s="22"/>
    </row>
    <row r="21" spans="1:5" ht="18" customHeight="1" x14ac:dyDescent="0.25">
      <c r="A21" s="47"/>
      <c r="B21" s="48"/>
      <c r="C21" s="48"/>
      <c r="D21" s="29"/>
      <c r="E21" s="22"/>
    </row>
    <row r="22" spans="1:5" ht="18" customHeight="1" x14ac:dyDescent="0.25">
      <c r="A22" s="82" t="s">
        <v>37</v>
      </c>
      <c r="B22" s="83"/>
      <c r="C22" s="83"/>
      <c r="D22" s="84"/>
      <c r="E22" s="67"/>
    </row>
    <row r="23" spans="1:5" ht="15.75" customHeight="1" x14ac:dyDescent="0.25">
      <c r="A23" s="89" t="s">
        <v>10</v>
      </c>
      <c r="B23" s="93"/>
      <c r="C23" s="93"/>
      <c r="D23" s="93"/>
      <c r="E23" s="93"/>
    </row>
    <row r="24" spans="1:5" ht="18" customHeight="1" x14ac:dyDescent="0.25">
      <c r="A24" s="16" t="s">
        <v>70</v>
      </c>
      <c r="B24" s="17">
        <f>447+115.3</f>
        <v>562.29999999999995</v>
      </c>
      <c r="C24" s="17" t="s">
        <v>22</v>
      </c>
      <c r="D24" s="18"/>
      <c r="E24" s="18"/>
    </row>
    <row r="25" spans="1:5" ht="18" customHeight="1" x14ac:dyDescent="0.25">
      <c r="A25" s="4" t="s">
        <v>32</v>
      </c>
      <c r="B25" s="21">
        <f>(562/25)*1.15</f>
        <v>25.851999999999997</v>
      </c>
      <c r="C25" s="21" t="s">
        <v>35</v>
      </c>
      <c r="D25" s="22"/>
      <c r="E25" s="18"/>
    </row>
    <row r="26" spans="1:5" ht="18" customHeight="1" x14ac:dyDescent="0.25">
      <c r="A26" s="4" t="s">
        <v>33</v>
      </c>
      <c r="B26" s="21">
        <v>15</v>
      </c>
      <c r="C26" s="21" t="s">
        <v>35</v>
      </c>
      <c r="D26" s="22"/>
      <c r="E26" s="18"/>
    </row>
    <row r="27" spans="1:5" ht="18" customHeight="1" x14ac:dyDescent="0.25">
      <c r="A27" s="4" t="s">
        <v>36</v>
      </c>
      <c r="B27" s="21">
        <f>B24</f>
        <v>562.29999999999995</v>
      </c>
      <c r="C27" s="17" t="s">
        <v>22</v>
      </c>
      <c r="D27" s="22"/>
      <c r="E27" s="18"/>
    </row>
    <row r="28" spans="1:5" ht="18" customHeight="1" x14ac:dyDescent="0.25">
      <c r="A28" s="4" t="s">
        <v>34</v>
      </c>
      <c r="B28" s="21">
        <f>B24</f>
        <v>562.29999999999995</v>
      </c>
      <c r="C28" s="17" t="s">
        <v>22</v>
      </c>
      <c r="D28" s="22"/>
      <c r="E28" s="18"/>
    </row>
    <row r="29" spans="1:5" ht="17.399999999999999" customHeight="1" x14ac:dyDescent="0.25">
      <c r="A29" s="94" t="s">
        <v>37</v>
      </c>
      <c r="B29" s="95"/>
      <c r="C29" s="95"/>
      <c r="D29" s="96"/>
      <c r="E29" s="71"/>
    </row>
    <row r="30" spans="1:5" ht="15.75" customHeight="1" x14ac:dyDescent="0.25">
      <c r="A30" s="89" t="s">
        <v>2</v>
      </c>
      <c r="B30" s="93"/>
      <c r="C30" s="93"/>
      <c r="D30" s="93"/>
      <c r="E30" s="93"/>
    </row>
    <row r="31" spans="1:5" ht="18" customHeight="1" x14ac:dyDescent="0.25">
      <c r="A31" s="16" t="s">
        <v>48</v>
      </c>
      <c r="B31" s="17">
        <v>2</v>
      </c>
      <c r="C31" s="17" t="s">
        <v>45</v>
      </c>
      <c r="D31" s="18"/>
      <c r="E31" s="18"/>
    </row>
    <row r="32" spans="1:5" ht="18" customHeight="1" x14ac:dyDescent="0.25">
      <c r="A32" s="4" t="s">
        <v>46</v>
      </c>
      <c r="B32" s="21">
        <v>2</v>
      </c>
      <c r="C32" s="21" t="s">
        <v>45</v>
      </c>
      <c r="D32" s="22"/>
    </row>
    <row r="33" spans="1:5" ht="18" customHeight="1" x14ac:dyDescent="0.25">
      <c r="A33" s="4" t="s">
        <v>71</v>
      </c>
      <c r="B33" s="21">
        <v>1</v>
      </c>
      <c r="C33" s="21" t="s">
        <v>45</v>
      </c>
      <c r="D33" s="22"/>
      <c r="E33" s="18"/>
    </row>
    <row r="34" spans="1:5" ht="18" customHeight="1" x14ac:dyDescent="0.25">
      <c r="A34" s="4" t="s">
        <v>47</v>
      </c>
      <c r="B34" s="21">
        <v>3</v>
      </c>
      <c r="C34" s="21" t="s">
        <v>45</v>
      </c>
      <c r="D34" s="22"/>
      <c r="E34" s="18"/>
    </row>
    <row r="35" spans="1:5" ht="18" customHeight="1" x14ac:dyDescent="0.25">
      <c r="A35" s="82" t="s">
        <v>37</v>
      </c>
      <c r="B35" s="83"/>
      <c r="C35" s="83"/>
      <c r="D35" s="84"/>
      <c r="E35" s="71"/>
    </row>
    <row r="36" spans="1:5" ht="15.75" customHeight="1" x14ac:dyDescent="0.25">
      <c r="A36" s="91" t="s">
        <v>51</v>
      </c>
      <c r="B36" s="92"/>
      <c r="C36" s="92"/>
      <c r="D36" s="92"/>
      <c r="E36" s="92"/>
    </row>
    <row r="37" spans="1:5" ht="18" customHeight="1" x14ac:dyDescent="0.25">
      <c r="A37" s="4" t="s">
        <v>49</v>
      </c>
      <c r="B37" s="21">
        <f>31*1.6</f>
        <v>49.6</v>
      </c>
      <c r="C37" s="21" t="s">
        <v>38</v>
      </c>
      <c r="D37" s="22"/>
      <c r="E37" s="22"/>
    </row>
    <row r="38" spans="1:5" ht="18" customHeight="1" x14ac:dyDescent="0.25">
      <c r="A38" s="47"/>
      <c r="B38" s="48"/>
      <c r="C38" s="48"/>
      <c r="D38" s="29"/>
      <c r="E38" s="22"/>
    </row>
    <row r="39" spans="1:5" ht="18" customHeight="1" x14ac:dyDescent="0.25">
      <c r="A39" s="82" t="s">
        <v>37</v>
      </c>
      <c r="B39" s="83"/>
      <c r="C39" s="83"/>
      <c r="D39" s="84"/>
      <c r="E39" s="70"/>
    </row>
    <row r="40" spans="1:5" ht="15.75" customHeight="1" x14ac:dyDescent="0.25">
      <c r="A40" s="89" t="s">
        <v>11</v>
      </c>
      <c r="B40" s="93"/>
      <c r="C40" s="93"/>
      <c r="D40" s="93"/>
      <c r="E40" s="93"/>
    </row>
    <row r="41" spans="1:5" ht="18" customHeight="1" x14ac:dyDescent="0.25">
      <c r="A41" s="23" t="s">
        <v>50</v>
      </c>
      <c r="B41" s="26">
        <v>1</v>
      </c>
      <c r="C41" s="26" t="s">
        <v>21</v>
      </c>
      <c r="D41" s="25"/>
      <c r="E41" s="25"/>
    </row>
    <row r="42" spans="1:5" ht="18" customHeight="1" x14ac:dyDescent="0.25">
      <c r="A42" s="23"/>
      <c r="B42" s="26"/>
      <c r="C42" s="26"/>
      <c r="D42" s="25"/>
      <c r="E42" s="25"/>
    </row>
    <row r="43" spans="1:5" ht="18" customHeight="1" x14ac:dyDescent="0.25">
      <c r="A43" s="79" t="s">
        <v>37</v>
      </c>
      <c r="B43" s="80"/>
      <c r="C43" s="80"/>
      <c r="D43" s="81"/>
      <c r="E43" s="66"/>
    </row>
    <row r="44" spans="1:5" ht="15.75" customHeight="1" x14ac:dyDescent="0.25">
      <c r="A44" s="89" t="s">
        <v>12</v>
      </c>
      <c r="B44" s="93"/>
      <c r="C44" s="93"/>
      <c r="D44" s="93"/>
      <c r="E44" s="93"/>
    </row>
    <row r="45" spans="1:5" s="5" customFormat="1" ht="30.6" customHeight="1" x14ac:dyDescent="0.25">
      <c r="A45" s="23" t="s">
        <v>72</v>
      </c>
      <c r="B45" s="24">
        <v>1</v>
      </c>
      <c r="C45" s="24" t="s">
        <v>21</v>
      </c>
      <c r="D45" s="27"/>
      <c r="E45" s="27"/>
    </row>
    <row r="46" spans="1:5" s="5" customFormat="1" ht="18" customHeight="1" x14ac:dyDescent="0.25">
      <c r="A46" s="5" t="s">
        <v>65</v>
      </c>
      <c r="B46" s="24">
        <v>2</v>
      </c>
      <c r="C46" s="24" t="s">
        <v>21</v>
      </c>
      <c r="D46" s="27"/>
      <c r="E46" s="27"/>
    </row>
    <row r="47" spans="1:5" s="5" customFormat="1" ht="18" customHeight="1" x14ac:dyDescent="0.25">
      <c r="A47" s="23" t="s">
        <v>66</v>
      </c>
      <c r="B47" s="24">
        <v>1</v>
      </c>
      <c r="C47" s="24" t="s">
        <v>21</v>
      </c>
      <c r="D47" s="27"/>
      <c r="E47" s="27"/>
    </row>
    <row r="48" spans="1:5" s="5" customFormat="1" ht="18" customHeight="1" x14ac:dyDescent="0.25">
      <c r="A48" s="79" t="s">
        <v>37</v>
      </c>
      <c r="B48" s="80"/>
      <c r="C48" s="80"/>
      <c r="D48" s="81"/>
      <c r="E48" s="68"/>
    </row>
    <row r="49" spans="1:5" ht="15.75" customHeight="1" x14ac:dyDescent="0.25">
      <c r="A49" s="89" t="s">
        <v>24</v>
      </c>
      <c r="B49" s="93"/>
      <c r="C49" s="93"/>
      <c r="D49" s="93"/>
      <c r="E49" s="93"/>
    </row>
    <row r="50" spans="1:5" ht="25.2" customHeight="1" x14ac:dyDescent="0.25">
      <c r="A50" s="78" t="s">
        <v>62</v>
      </c>
      <c r="B50" s="17">
        <v>11</v>
      </c>
      <c r="C50" s="17" t="s">
        <v>45</v>
      </c>
      <c r="D50" s="28"/>
      <c r="E50" s="28"/>
    </row>
    <row r="51" spans="1:5" ht="18" customHeight="1" x14ac:dyDescent="0.25">
      <c r="A51" s="1" t="s">
        <v>63</v>
      </c>
      <c r="B51" s="21">
        <v>1</v>
      </c>
      <c r="C51" s="21" t="s">
        <v>21</v>
      </c>
      <c r="D51" s="58"/>
      <c r="E51" s="28"/>
    </row>
    <row r="52" spans="1:5" ht="18" customHeight="1" x14ac:dyDescent="0.25">
      <c r="A52" s="78" t="s">
        <v>64</v>
      </c>
      <c r="B52" s="21">
        <v>1</v>
      </c>
      <c r="C52" s="21" t="s">
        <v>21</v>
      </c>
      <c r="D52" s="58"/>
      <c r="E52" s="28"/>
    </row>
    <row r="53" spans="1:5" ht="18" customHeight="1" x14ac:dyDescent="0.25">
      <c r="A53" s="82" t="s">
        <v>37</v>
      </c>
      <c r="B53" s="83"/>
      <c r="C53" s="83"/>
      <c r="D53" s="84"/>
      <c r="E53" s="69"/>
    </row>
    <row r="54" spans="1:5" ht="15.75" customHeight="1" x14ac:dyDescent="0.25">
      <c r="A54" s="89" t="s">
        <v>13</v>
      </c>
      <c r="B54" s="93"/>
      <c r="C54" s="93"/>
      <c r="D54" s="93"/>
      <c r="E54" s="93"/>
    </row>
    <row r="55" spans="1:5" ht="18" customHeight="1" x14ac:dyDescent="0.25">
      <c r="A55" s="23" t="s">
        <v>58</v>
      </c>
      <c r="B55" s="24">
        <v>1</v>
      </c>
      <c r="C55" s="24" t="s">
        <v>21</v>
      </c>
      <c r="D55" s="27"/>
      <c r="E55" s="27"/>
    </row>
    <row r="56" spans="1:5" ht="18" customHeight="1" x14ac:dyDescent="0.25">
      <c r="A56" s="23" t="s">
        <v>59</v>
      </c>
      <c r="B56" s="24">
        <v>1</v>
      </c>
      <c r="C56" s="24" t="s">
        <v>21</v>
      </c>
      <c r="D56" s="27"/>
      <c r="E56" s="27"/>
    </row>
    <row r="57" spans="1:5" ht="18.600000000000001" customHeight="1" x14ac:dyDescent="0.25">
      <c r="A57" s="23" t="s">
        <v>60</v>
      </c>
      <c r="B57" s="24">
        <v>1</v>
      </c>
      <c r="C57" s="24" t="s">
        <v>21</v>
      </c>
      <c r="D57" s="27"/>
      <c r="E57" s="27"/>
    </row>
    <row r="58" spans="1:5" ht="18.600000000000001" customHeight="1" x14ac:dyDescent="0.25">
      <c r="A58" s="77" t="s">
        <v>61</v>
      </c>
      <c r="B58" s="24">
        <v>1</v>
      </c>
      <c r="C58" s="24" t="s">
        <v>21</v>
      </c>
      <c r="D58" s="27"/>
      <c r="E58" s="27"/>
    </row>
    <row r="59" spans="1:5" ht="18" customHeight="1" x14ac:dyDescent="0.25">
      <c r="A59" s="79" t="s">
        <v>37</v>
      </c>
      <c r="B59" s="80"/>
      <c r="C59" s="80"/>
      <c r="D59" s="81"/>
      <c r="E59" s="68"/>
    </row>
    <row r="60" spans="1:5" ht="15.75" customHeight="1" x14ac:dyDescent="0.25">
      <c r="A60" s="89" t="s">
        <v>14</v>
      </c>
      <c r="B60" s="93"/>
      <c r="C60" s="93"/>
      <c r="D60" s="93"/>
      <c r="E60" s="93"/>
    </row>
    <row r="61" spans="1:5" ht="18" customHeight="1" x14ac:dyDescent="0.25">
      <c r="A61" s="23" t="s">
        <v>55</v>
      </c>
      <c r="B61" s="24">
        <v>27</v>
      </c>
      <c r="C61" s="17" t="s">
        <v>22</v>
      </c>
      <c r="D61" s="25"/>
      <c r="E61" s="25"/>
    </row>
    <row r="62" spans="1:5" ht="18" customHeight="1" x14ac:dyDescent="0.25">
      <c r="A62" s="53"/>
      <c r="B62" s="54"/>
      <c r="C62" s="54"/>
      <c r="D62" s="33"/>
      <c r="E62" s="25"/>
    </row>
    <row r="63" spans="1:5" ht="18" customHeight="1" x14ac:dyDescent="0.25">
      <c r="A63" s="79" t="s">
        <v>37</v>
      </c>
      <c r="B63" s="80"/>
      <c r="C63" s="80"/>
      <c r="D63" s="81"/>
      <c r="E63" s="66"/>
    </row>
    <row r="64" spans="1:5" ht="15.75" customHeight="1" x14ac:dyDescent="0.25">
      <c r="A64" s="91" t="s">
        <v>15</v>
      </c>
      <c r="B64" s="92"/>
      <c r="C64" s="92"/>
      <c r="D64" s="92"/>
      <c r="E64" s="92"/>
    </row>
    <row r="65" spans="1:5" ht="18" customHeight="1" x14ac:dyDescent="0.25">
      <c r="A65" s="6" t="s">
        <v>56</v>
      </c>
      <c r="B65" s="19">
        <v>2</v>
      </c>
      <c r="C65" s="19" t="s">
        <v>21</v>
      </c>
      <c r="D65" s="20"/>
      <c r="E65" s="20"/>
    </row>
    <row r="66" spans="1:5" ht="18.600000000000001" customHeight="1" x14ac:dyDescent="0.25">
      <c r="A66" s="55"/>
      <c r="B66" s="56"/>
      <c r="C66" s="56"/>
      <c r="D66" s="57"/>
      <c r="E66" s="20"/>
    </row>
    <row r="67" spans="1:5" ht="18" customHeight="1" x14ac:dyDescent="0.25">
      <c r="A67" s="79" t="s">
        <v>37</v>
      </c>
      <c r="B67" s="80"/>
      <c r="C67" s="80"/>
      <c r="D67" s="81"/>
      <c r="E67" s="67"/>
    </row>
    <row r="68" spans="1:5" s="7" customFormat="1" ht="15.75" customHeight="1" x14ac:dyDescent="0.25">
      <c r="A68" s="89" t="s">
        <v>16</v>
      </c>
      <c r="B68" s="93"/>
      <c r="C68" s="93"/>
      <c r="D68" s="93"/>
      <c r="E68" s="93"/>
    </row>
    <row r="69" spans="1:5" ht="18" customHeight="1" x14ac:dyDescent="0.25">
      <c r="A69" s="23" t="s">
        <v>57</v>
      </c>
      <c r="B69" s="24">
        <v>73.34</v>
      </c>
      <c r="C69" s="24" t="s">
        <v>38</v>
      </c>
      <c r="D69" s="25"/>
      <c r="E69" s="25"/>
    </row>
    <row r="70" spans="1:5" ht="18" customHeight="1" x14ac:dyDescent="0.25">
      <c r="A70" s="55" t="s">
        <v>73</v>
      </c>
      <c r="B70" s="56">
        <v>80</v>
      </c>
      <c r="C70" s="56" t="s">
        <v>38</v>
      </c>
      <c r="D70" s="57"/>
      <c r="E70" s="25"/>
    </row>
    <row r="71" spans="1:5" ht="18" customHeight="1" x14ac:dyDescent="0.25">
      <c r="A71" s="55"/>
      <c r="B71" s="56"/>
      <c r="C71" s="56"/>
      <c r="D71" s="57"/>
      <c r="E71" s="25"/>
    </row>
    <row r="72" spans="1:5" ht="18" customHeight="1" x14ac:dyDescent="0.25">
      <c r="A72" s="79" t="s">
        <v>37</v>
      </c>
      <c r="B72" s="80"/>
      <c r="C72" s="80"/>
      <c r="D72" s="81"/>
      <c r="E72" s="66"/>
    </row>
    <row r="73" spans="1:5" ht="18" customHeight="1" x14ac:dyDescent="0.25">
      <c r="A73" s="87" t="s">
        <v>17</v>
      </c>
      <c r="B73" s="99"/>
      <c r="C73" s="99"/>
      <c r="D73" s="99"/>
      <c r="E73" s="99"/>
    </row>
    <row r="74" spans="1:5" ht="18" customHeight="1" x14ac:dyDescent="0.25">
      <c r="A74" s="23" t="s">
        <v>52</v>
      </c>
      <c r="B74" s="75">
        <v>4.4000000000000004</v>
      </c>
      <c r="C74" s="24" t="s">
        <v>38</v>
      </c>
      <c r="D74" s="25"/>
      <c r="E74" s="25"/>
    </row>
    <row r="75" spans="1:5" ht="18" customHeight="1" x14ac:dyDescent="0.25">
      <c r="A75" s="53" t="s">
        <v>53</v>
      </c>
      <c r="B75" s="76">
        <f>6.44+10.59</f>
        <v>17.03</v>
      </c>
      <c r="C75" s="54" t="s">
        <v>38</v>
      </c>
      <c r="D75" s="33"/>
      <c r="E75" s="25"/>
    </row>
    <row r="76" spans="1:5" ht="18" customHeight="1" x14ac:dyDescent="0.25">
      <c r="A76" s="74" t="s">
        <v>54</v>
      </c>
      <c r="B76" s="76">
        <v>5.52</v>
      </c>
      <c r="C76" s="54" t="s">
        <v>38</v>
      </c>
      <c r="D76" s="33"/>
      <c r="E76" s="25"/>
    </row>
    <row r="77" spans="1:5" ht="18" customHeight="1" x14ac:dyDescent="0.25">
      <c r="A77" s="79" t="s">
        <v>37</v>
      </c>
      <c r="B77" s="80"/>
      <c r="C77" s="80"/>
      <c r="D77" s="81"/>
      <c r="E77" s="66"/>
    </row>
    <row r="78" spans="1:5" ht="18" customHeight="1" x14ac:dyDescent="0.25">
      <c r="A78" s="97" t="s">
        <v>25</v>
      </c>
      <c r="B78" s="92"/>
      <c r="C78" s="92"/>
      <c r="D78" s="92"/>
      <c r="E78" s="92"/>
    </row>
    <row r="79" spans="1:5" ht="39" customHeight="1" thickBot="1" x14ac:dyDescent="0.3">
      <c r="A79" s="59" t="s">
        <v>26</v>
      </c>
      <c r="B79" s="49">
        <v>1</v>
      </c>
      <c r="C79" s="49" t="s">
        <v>21</v>
      </c>
      <c r="D79" s="50"/>
      <c r="E79" s="50"/>
    </row>
    <row r="80" spans="1:5" ht="15.75" customHeight="1" thickBot="1" x14ac:dyDescent="0.3">
      <c r="A80" s="51"/>
      <c r="B80" s="45"/>
      <c r="C80" s="45"/>
      <c r="D80" s="46"/>
      <c r="E80" s="52"/>
    </row>
    <row r="81" spans="1:12" ht="15.75" customHeight="1" x14ac:dyDescent="0.25">
      <c r="A81" s="100" t="s">
        <v>4</v>
      </c>
      <c r="B81" s="101"/>
      <c r="C81" s="101"/>
      <c r="D81" s="102"/>
      <c r="E81" s="65"/>
    </row>
    <row r="82" spans="1:12" ht="20.100000000000001" customHeight="1" x14ac:dyDescent="0.25">
      <c r="A82" s="30" t="s">
        <v>3</v>
      </c>
      <c r="B82" s="31"/>
      <c r="C82" s="31"/>
      <c r="D82" s="32"/>
      <c r="E82" s="64"/>
    </row>
    <row r="83" spans="1:12" ht="18" customHeight="1" x14ac:dyDescent="0.25">
      <c r="A83" s="98" t="s">
        <v>18</v>
      </c>
      <c r="B83" s="99"/>
      <c r="C83" s="99"/>
      <c r="D83" s="99"/>
      <c r="E83" s="99"/>
    </row>
    <row r="84" spans="1:12" ht="18.600000000000001" customHeight="1" thickBot="1" x14ac:dyDescent="0.3">
      <c r="A84" s="41" t="s">
        <v>67</v>
      </c>
      <c r="B84" s="42"/>
      <c r="C84" s="42"/>
      <c r="D84" s="43"/>
      <c r="E84" s="43"/>
    </row>
    <row r="85" spans="1:12" ht="18.600000000000001" customHeight="1" thickBot="1" x14ac:dyDescent="0.3">
      <c r="A85" s="44" t="s">
        <v>23</v>
      </c>
      <c r="B85" s="45">
        <v>1</v>
      </c>
      <c r="C85" s="45" t="s">
        <v>21</v>
      </c>
      <c r="D85" s="46"/>
      <c r="E85" s="43"/>
    </row>
    <row r="86" spans="1:12" ht="20.100000000000001" customHeight="1" thickTop="1" thickBot="1" x14ac:dyDescent="0.3">
      <c r="A86" s="34" t="s">
        <v>4</v>
      </c>
      <c r="B86" s="35"/>
      <c r="C86" s="35"/>
      <c r="D86" s="36"/>
      <c r="E86" s="63"/>
    </row>
    <row r="89" spans="1:12" x14ac:dyDescent="0.25">
      <c r="A89" s="61" t="s">
        <v>41</v>
      </c>
    </row>
    <row r="90" spans="1:12" x14ac:dyDescent="0.25">
      <c r="A90" s="62" t="s">
        <v>42</v>
      </c>
      <c r="E90" s="103"/>
    </row>
    <row r="91" spans="1:12" x14ac:dyDescent="0.25">
      <c r="A91" s="62" t="s">
        <v>44</v>
      </c>
      <c r="E91" s="104"/>
      <c r="L91" t="s">
        <v>74</v>
      </c>
    </row>
    <row r="92" spans="1:12" x14ac:dyDescent="0.25">
      <c r="A92" s="73" t="s">
        <v>43</v>
      </c>
      <c r="E92" s="105"/>
    </row>
  </sheetData>
  <mergeCells count="32">
    <mergeCell ref="A35:D35"/>
    <mergeCell ref="A78:E78"/>
    <mergeCell ref="A83:E83"/>
    <mergeCell ref="A49:E49"/>
    <mergeCell ref="A54:E54"/>
    <mergeCell ref="A60:E60"/>
    <mergeCell ref="A64:E64"/>
    <mergeCell ref="A68:E68"/>
    <mergeCell ref="A73:E73"/>
    <mergeCell ref="A81:D81"/>
    <mergeCell ref="A77:D77"/>
    <mergeCell ref="A72:D72"/>
    <mergeCell ref="A67:D67"/>
    <mergeCell ref="A63:D63"/>
    <mergeCell ref="A59:D59"/>
    <mergeCell ref="A53:D53"/>
    <mergeCell ref="A48:D48"/>
    <mergeCell ref="A43:D43"/>
    <mergeCell ref="A39:D39"/>
    <mergeCell ref="A1:E1"/>
    <mergeCell ref="A5:E5"/>
    <mergeCell ref="A9:E9"/>
    <mergeCell ref="A16:E16"/>
    <mergeCell ref="A23:E23"/>
    <mergeCell ref="A30:E30"/>
    <mergeCell ref="A36:E36"/>
    <mergeCell ref="A40:E40"/>
    <mergeCell ref="A44:E44"/>
    <mergeCell ref="A29:D29"/>
    <mergeCell ref="A15:D15"/>
    <mergeCell ref="A8:D8"/>
    <mergeCell ref="A22:D22"/>
  </mergeCells>
  <phoneticPr fontId="0" type="noConversion"/>
  <pageMargins left="0.5" right="0.5" top="0.75" bottom="1" header="0.5" footer="0.5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Kitchen remodel cost calculator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374822</Value>
      <Value>374824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OfficeOnline,OfficeOnlineVNext</PublishTargets>
    <AcquiredFrom xmlns="29baff33-f40f-4664-8054-1bde3cabf4f6">Internal MS</AcquiredFrom>
    <AssetStart xmlns="29baff33-f40f-4664-8054-1bde3cabf4f6">2012-02-16T18:00:00+00:00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TP102830180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825935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2721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8751D81D-E220-442F-B591-702A573D1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aff33-f40f-4664-8054-1bde3cabf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B8563D-A425-4821-9B50-65218511E3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56B602-9D9A-44E0-A2C1-A7F56130DEC3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29baff33-f40f-4664-8054-1bde3cabf4f6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TM02830181</Templat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Koszty przebudowy kuchni</vt:lpstr>
      <vt:lpstr>'Koszty przebudowy kuchni'!Obszar_wydruku</vt:lpstr>
      <vt:lpstr>'Koszty przebudowy kuchni'!Tytuły_wydruku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Jaski</dc:creator>
  <cp:keywords/>
  <dc:description/>
  <cp:lastModifiedBy>Maciej Jaski</cp:lastModifiedBy>
  <cp:lastPrinted>2006-05-02T14:35:27Z</cp:lastPrinted>
  <dcterms:created xsi:type="dcterms:W3CDTF">2001-05-24T17:49:21Z</dcterms:created>
  <dcterms:modified xsi:type="dcterms:W3CDTF">2023-02-22T14:31:45Z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6383100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