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2995" windowHeight="9975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F22" i="1" l="1"/>
  <c r="G21" i="1"/>
  <c r="F21" i="1"/>
  <c r="H21" i="1"/>
  <c r="H20" i="1"/>
  <c r="H19" i="1"/>
  <c r="H8" i="1" l="1"/>
  <c r="H7" i="1"/>
  <c r="H6" i="1"/>
  <c r="H5" i="1"/>
  <c r="H15" i="1"/>
  <c r="H14" i="1"/>
  <c r="H13" i="1"/>
  <c r="H12" i="1"/>
  <c r="G17" i="1" l="1"/>
  <c r="F17" i="1"/>
  <c r="H16" i="1"/>
  <c r="G10" i="1"/>
  <c r="G22" i="1" s="1"/>
  <c r="F10" i="1"/>
  <c r="H9" i="1"/>
  <c r="H17" i="1" l="1"/>
  <c r="H10" i="1"/>
  <c r="H22" i="1" l="1"/>
</calcChain>
</file>

<file path=xl/sharedStrings.xml><?xml version="1.0" encoding="utf-8"?>
<sst xmlns="http://schemas.openxmlformats.org/spreadsheetml/2006/main" count="56" uniqueCount="45">
  <si>
    <t>Lp.</t>
  </si>
  <si>
    <t>Dział</t>
  </si>
  <si>
    <t>Rozdział</t>
  </si>
  <si>
    <t>1.</t>
  </si>
  <si>
    <t>2.</t>
  </si>
  <si>
    <t>3.</t>
  </si>
  <si>
    <t>4.</t>
  </si>
  <si>
    <t>5.</t>
  </si>
  <si>
    <t>Nazwa projektu/programu</t>
  </si>
  <si>
    <t>150</t>
  </si>
  <si>
    <t>15011</t>
  </si>
  <si>
    <t>Rozwój elektronicznej administracji w samorządach województwa mazowieckiego wspomagającej niwelowanie dwudzielności potencjału województwa (EA)</t>
  </si>
  <si>
    <t>Przyspieszenie wzrostu konkurencyjności województwa mazowieckiego, przez budowanie społeczeństwa informacyjnego i gospodarki opartej na wiedzy poprzez stworzenie zintegrowanych baz wiedzy o Mazowszu (BW)</t>
  </si>
  <si>
    <t>%                    (6:5)</t>
  </si>
  <si>
    <t>majątkowe</t>
  </si>
  <si>
    <t xml:space="preserve">Uzasadnienie </t>
  </si>
  <si>
    <t>Łączne szacunkowe nakłady</t>
  </si>
  <si>
    <t>Modernizacja oświetlenia ulicznego na terenie gminy Radzanów</t>
  </si>
  <si>
    <t>Razem majatkowe</t>
  </si>
  <si>
    <t>Razem bieżące</t>
  </si>
  <si>
    <t>Ogółem majątkowe i bieżące</t>
  </si>
  <si>
    <t>Zdobywając wiedzę rozwijamy skrzydła</t>
  </si>
  <si>
    <t>Projekt realizowany w latach 2012-2013</t>
  </si>
  <si>
    <t>Dla sprawności i zdolności</t>
  </si>
  <si>
    <t>Wiedza drogą do sukcesu</t>
  </si>
  <si>
    <t>Społeczność aktywna społecznościa jutra</t>
  </si>
  <si>
    <t>Projekt realizowany w latach 2012-2014</t>
  </si>
  <si>
    <t>Dziecieca akademia przyszłości</t>
  </si>
  <si>
    <t>600</t>
  </si>
  <si>
    <t>60016</t>
  </si>
  <si>
    <t>Rozbudowa centrum wsi Radzanów z budową deptaka wzdłuż drogi powiatowej</t>
  </si>
  <si>
    <t>Stopień zaawansowania realizacji programów wieloletnich w 2013 roku</t>
  </si>
  <si>
    <t>Wykonanie do 2013 roku włącznie</t>
  </si>
  <si>
    <t>Zadanie  realizowane w latach 2012-2014</t>
  </si>
  <si>
    <t>Zadanie finansowane z kredytu kupieckiego jako umów nienazwanych w latach 2009-2013 , spłacane  w  2013 roku</t>
  </si>
  <si>
    <t>bieżące - umowy przekraczające rok budżetowy</t>
  </si>
  <si>
    <t>Dowożenie uczniów do szkół w roku szkolnym 2013-2014</t>
  </si>
  <si>
    <t>zadanie realizowane w latach 2013-2014</t>
  </si>
  <si>
    <t>Odbiór i zagospodarowanie odpadaów komunalnych</t>
  </si>
  <si>
    <t>Razem bieżące - przekraczające rok budżetowy</t>
  </si>
  <si>
    <t>bieżące programy z udziałem środków z UE</t>
  </si>
  <si>
    <t>Przebudowa ścieżki dla pieszych wraz z placami rekreacyjnymi w miejscowości Bukówno</t>
  </si>
  <si>
    <t>Zadanie  realizowane w 2011-2014 roku. Środki niewykorzystane i  zwrócone z UW w 2013  zostały przesunięte na nastepny rok</t>
  </si>
  <si>
    <t xml:space="preserve">Zadanie  realizowane w 2011 -2014 roku. </t>
  </si>
  <si>
    <t>Zadanie  realizowane w 2012 -2013 roku. Zadanie zakończone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</si>
</sst>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>
      <alignment wrapText="1"/>
    </xf>
    <xf numFmtId="4" fontId="0" fillId="0" borderId="0" xfId="0" applyNumberFormat="1"/>
    <xf numFmtId="0" fontId="0" fillId="0" borderId="1" xfId="0" applyBorder="1"/>
    <xf numFmtId="49" fontId="0" fillId="0" borderId="2" xfId="0" applyNumberFormat="1" applyBorder="1" applyAlignment="1">
      <alignment horizontal="left"/>
    </xf>
    <xf numFmtId="0" fontId="0" fillId="0" borderId="2" xfId="0" applyBorder="1" applyAlignment="1">
      <alignment wrapText="1"/>
    </xf>
    <xf numFmtId="4" fontId="0" fillId="0" borderId="2" xfId="0" applyNumberFormat="1" applyBorder="1" applyAlignment="1">
      <alignment horizontal="right"/>
    </xf>
    <xf numFmtId="4" fontId="0" fillId="0" borderId="2" xfId="0" applyNumberFormat="1" applyBorder="1"/>
    <xf numFmtId="0" fontId="0" fillId="0" borderId="3" xfId="0" applyBorder="1" applyAlignment="1">
      <alignment wrapText="1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left" wrapText="1"/>
    </xf>
    <xf numFmtId="0" fontId="0" fillId="0" borderId="4" xfId="0" applyBorder="1"/>
    <xf numFmtId="0" fontId="0" fillId="0" borderId="5" xfId="0" applyBorder="1"/>
    <xf numFmtId="0" fontId="0" fillId="0" borderId="6" xfId="0" applyBorder="1" applyAlignment="1">
      <alignment wrapText="1"/>
    </xf>
    <xf numFmtId="0" fontId="1" fillId="0" borderId="7" xfId="0" applyFont="1" applyBorder="1"/>
    <xf numFmtId="0" fontId="1" fillId="0" borderId="8" xfId="0" applyFont="1" applyBorder="1"/>
    <xf numFmtId="0" fontId="1" fillId="0" borderId="8" xfId="0" applyFont="1" applyBorder="1" applyAlignment="1">
      <alignment wrapText="1"/>
    </xf>
    <xf numFmtId="0" fontId="1" fillId="0" borderId="9" xfId="0" applyFont="1" applyBorder="1" applyAlignment="1">
      <alignment wrapText="1"/>
    </xf>
    <xf numFmtId="0" fontId="1" fillId="0" borderId="10" xfId="0" applyFont="1" applyBorder="1" applyAlignment="1">
      <alignment wrapText="1"/>
    </xf>
    <xf numFmtId="4" fontId="0" fillId="0" borderId="11" xfId="0" applyNumberFormat="1" applyBorder="1"/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left" wrapText="1"/>
    </xf>
    <xf numFmtId="4" fontId="1" fillId="0" borderId="2" xfId="0" applyNumberFormat="1" applyFont="1" applyBorder="1" applyAlignment="1">
      <alignment horizontal="right"/>
    </xf>
    <xf numFmtId="4" fontId="1" fillId="0" borderId="11" xfId="0" applyNumberFormat="1" applyFont="1" applyBorder="1"/>
    <xf numFmtId="0" fontId="1" fillId="0" borderId="3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1" fillId="0" borderId="5" xfId="0" applyFont="1" applyBorder="1" applyAlignment="1">
      <alignment wrapText="1"/>
    </xf>
    <xf numFmtId="4" fontId="1" fillId="0" borderId="5" xfId="0" applyNumberFormat="1" applyFont="1" applyBorder="1" applyAlignment="1">
      <alignment horizontal="right"/>
    </xf>
    <xf numFmtId="0" fontId="0" fillId="0" borderId="18" xfId="0" applyBorder="1"/>
    <xf numFmtId="0" fontId="0" fillId="0" borderId="19" xfId="0" applyBorder="1" applyAlignment="1">
      <alignment horizontal="left"/>
    </xf>
    <xf numFmtId="0" fontId="1" fillId="0" borderId="19" xfId="0" applyFont="1" applyBorder="1" applyAlignment="1">
      <alignment wrapText="1"/>
    </xf>
    <xf numFmtId="4" fontId="1" fillId="0" borderId="19" xfId="0" applyNumberFormat="1" applyFont="1" applyBorder="1" applyAlignment="1">
      <alignment horizontal="right"/>
    </xf>
    <xf numFmtId="0" fontId="0" fillId="0" borderId="20" xfId="0" applyBorder="1" applyAlignment="1">
      <alignment wrapText="1"/>
    </xf>
    <xf numFmtId="0" fontId="0" fillId="0" borderId="19" xfId="0" applyFont="1" applyBorder="1" applyAlignment="1">
      <alignment wrapText="1"/>
    </xf>
    <xf numFmtId="4" fontId="0" fillId="0" borderId="19" xfId="0" applyNumberFormat="1" applyFont="1" applyBorder="1" applyAlignment="1">
      <alignment horizontal="right"/>
    </xf>
    <xf numFmtId="4" fontId="0" fillId="0" borderId="11" xfId="0" applyNumberFormat="1" applyFont="1" applyBorder="1"/>
    <xf numFmtId="0" fontId="2" fillId="0" borderId="0" xfId="0" applyFont="1" applyAlignment="1">
      <alignment horizontal="center" wrapText="1"/>
    </xf>
    <xf numFmtId="0" fontId="1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9"/>
  <sheetViews>
    <sheetView tabSelected="1" workbookViewId="0">
      <selection activeCell="H7" sqref="H7"/>
    </sheetView>
  </sheetViews>
  <sheetFormatPr defaultRowHeight="15" x14ac:dyDescent="0.25"/>
  <cols>
    <col min="1" max="1" width="5.7109375" customWidth="1"/>
    <col min="2" max="2" width="5.42578125" customWidth="1"/>
    <col min="3" max="3" width="5.7109375" customWidth="1"/>
    <col min="4" max="4" width="8.42578125" customWidth="1"/>
    <col min="5" max="5" width="38.7109375" customWidth="1"/>
    <col min="6" max="6" width="14.5703125" customWidth="1"/>
    <col min="7" max="7" width="14.140625" customWidth="1"/>
    <col min="8" max="8" width="10.85546875" customWidth="1"/>
    <col min="9" max="9" width="27.42578125" customWidth="1"/>
    <col min="10" max="10" width="8.85546875" customWidth="1"/>
    <col min="11" max="11" width="19.5703125" customWidth="1"/>
    <col min="12" max="12" width="14.140625" customWidth="1"/>
  </cols>
  <sheetData>
    <row r="1" spans="2:9" ht="31.5" customHeight="1" x14ac:dyDescent="0.3">
      <c r="B1" s="36" t="s">
        <v>31</v>
      </c>
      <c r="C1" s="36"/>
      <c r="D1" s="36"/>
      <c r="E1" s="36"/>
      <c r="F1" s="36"/>
      <c r="G1" s="36"/>
      <c r="H1" s="36"/>
      <c r="I1" s="36"/>
    </row>
    <row r="2" spans="2:9" ht="15.75" thickBot="1" x14ac:dyDescent="0.3"/>
    <row r="3" spans="2:9" ht="48" customHeight="1" thickBot="1" x14ac:dyDescent="0.3">
      <c r="B3" s="14" t="s">
        <v>0</v>
      </c>
      <c r="C3" s="15" t="s">
        <v>1</v>
      </c>
      <c r="D3" s="15" t="s">
        <v>2</v>
      </c>
      <c r="E3" s="15" t="s">
        <v>8</v>
      </c>
      <c r="F3" s="16" t="s">
        <v>16</v>
      </c>
      <c r="G3" s="16" t="s">
        <v>32</v>
      </c>
      <c r="H3" s="18" t="s">
        <v>13</v>
      </c>
      <c r="I3" s="17" t="s">
        <v>15</v>
      </c>
    </row>
    <row r="4" spans="2:9" ht="21.75" customHeight="1" x14ac:dyDescent="0.25">
      <c r="B4" s="37" t="s">
        <v>14</v>
      </c>
      <c r="C4" s="38"/>
      <c r="D4" s="38"/>
      <c r="E4" s="38"/>
      <c r="F4" s="38"/>
      <c r="G4" s="38"/>
      <c r="H4" s="38"/>
      <c r="I4" s="39"/>
    </row>
    <row r="5" spans="2:9" ht="92.25" customHeight="1" x14ac:dyDescent="0.25">
      <c r="B5" s="3" t="s">
        <v>3</v>
      </c>
      <c r="C5" s="4" t="s">
        <v>9</v>
      </c>
      <c r="D5" s="4" t="s">
        <v>10</v>
      </c>
      <c r="E5" s="5" t="s">
        <v>12</v>
      </c>
      <c r="F5" s="6">
        <v>13890</v>
      </c>
      <c r="G5" s="7">
        <v>5768.63</v>
      </c>
      <c r="H5" s="19">
        <f t="shared" ref="H5:H7" si="0">(G5/F5)*100</f>
        <v>41.530813534917208</v>
      </c>
      <c r="I5" s="8" t="s">
        <v>42</v>
      </c>
    </row>
    <row r="6" spans="2:9" ht="45" customHeight="1" x14ac:dyDescent="0.25">
      <c r="B6" s="3" t="s">
        <v>4</v>
      </c>
      <c r="C6" s="4" t="s">
        <v>28</v>
      </c>
      <c r="D6" s="4" t="s">
        <v>29</v>
      </c>
      <c r="E6" s="5" t="s">
        <v>41</v>
      </c>
      <c r="F6" s="6">
        <v>492931.67</v>
      </c>
      <c r="G6" s="7">
        <v>492931.67</v>
      </c>
      <c r="H6" s="19">
        <f t="shared" si="0"/>
        <v>100</v>
      </c>
      <c r="I6" s="8" t="s">
        <v>44</v>
      </c>
    </row>
    <row r="7" spans="2:9" ht="76.5" customHeight="1" x14ac:dyDescent="0.25">
      <c r="B7" s="3" t="s">
        <v>5</v>
      </c>
      <c r="C7" s="9">
        <v>750</v>
      </c>
      <c r="D7" s="9">
        <v>75095</v>
      </c>
      <c r="E7" s="10" t="s">
        <v>11</v>
      </c>
      <c r="F7" s="6">
        <v>25410</v>
      </c>
      <c r="G7" s="6">
        <v>4340.96</v>
      </c>
      <c r="H7" s="19">
        <f t="shared" si="0"/>
        <v>17.083667847304209</v>
      </c>
      <c r="I7" s="8" t="s">
        <v>43</v>
      </c>
    </row>
    <row r="8" spans="2:9" ht="37.5" customHeight="1" x14ac:dyDescent="0.25">
      <c r="B8" s="3" t="s">
        <v>6</v>
      </c>
      <c r="C8" s="9">
        <v>921</v>
      </c>
      <c r="D8" s="9">
        <v>92195</v>
      </c>
      <c r="E8" s="10" t="s">
        <v>30</v>
      </c>
      <c r="F8" s="6">
        <v>491853.5</v>
      </c>
      <c r="G8" s="6">
        <v>108940.64</v>
      </c>
      <c r="H8" s="19">
        <f>(G8/F8)*100</f>
        <v>22.149001684444659</v>
      </c>
      <c r="I8" s="8" t="s">
        <v>33</v>
      </c>
    </row>
    <row r="9" spans="2:9" ht="74.25" customHeight="1" x14ac:dyDescent="0.25">
      <c r="B9" s="3" t="s">
        <v>7</v>
      </c>
      <c r="C9" s="9">
        <v>900</v>
      </c>
      <c r="D9" s="9">
        <v>90015</v>
      </c>
      <c r="E9" s="10" t="s">
        <v>17</v>
      </c>
      <c r="F9" s="6">
        <v>460351.77</v>
      </c>
      <c r="G9" s="6">
        <v>460351.77</v>
      </c>
      <c r="H9" s="19">
        <f>(G9/F9)*100</f>
        <v>100</v>
      </c>
      <c r="I9" s="8" t="s">
        <v>34</v>
      </c>
    </row>
    <row r="10" spans="2:9" ht="33" customHeight="1" x14ac:dyDescent="0.25">
      <c r="B10" s="3"/>
      <c r="C10" s="9"/>
      <c r="D10" s="20"/>
      <c r="E10" s="21" t="s">
        <v>18</v>
      </c>
      <c r="F10" s="22">
        <f>SUM(F5:F9)</f>
        <v>1484436.94</v>
      </c>
      <c r="G10" s="22">
        <f>SUM(G5:G9)</f>
        <v>1072333.67</v>
      </c>
      <c r="H10" s="23">
        <f>(G10/F10)*100</f>
        <v>72.238411825025054</v>
      </c>
      <c r="I10" s="24"/>
    </row>
    <row r="11" spans="2:9" ht="24.75" customHeight="1" x14ac:dyDescent="0.25">
      <c r="B11" s="40" t="s">
        <v>40</v>
      </c>
      <c r="C11" s="41"/>
      <c r="D11" s="41"/>
      <c r="E11" s="41"/>
      <c r="F11" s="41"/>
      <c r="G11" s="41"/>
      <c r="H11" s="41"/>
      <c r="I11" s="42"/>
    </row>
    <row r="12" spans="2:9" ht="30" x14ac:dyDescent="0.25">
      <c r="B12" s="3" t="s">
        <v>3</v>
      </c>
      <c r="C12" s="9">
        <v>801</v>
      </c>
      <c r="D12" s="9">
        <v>80195</v>
      </c>
      <c r="E12" s="5" t="s">
        <v>21</v>
      </c>
      <c r="F12" s="6">
        <v>1331508</v>
      </c>
      <c r="G12" s="6">
        <v>1328731.73</v>
      </c>
      <c r="H12" s="19">
        <f t="shared" ref="H12:H22" si="1">(G12/F12)*100</f>
        <v>99.791494305704504</v>
      </c>
      <c r="I12" s="8" t="s">
        <v>22</v>
      </c>
    </row>
    <row r="13" spans="2:9" ht="30" x14ac:dyDescent="0.25">
      <c r="B13" s="3" t="s">
        <v>4</v>
      </c>
      <c r="C13" s="9">
        <v>801</v>
      </c>
      <c r="D13" s="9">
        <v>80195</v>
      </c>
      <c r="E13" s="5" t="s">
        <v>23</v>
      </c>
      <c r="F13" s="6">
        <v>98960</v>
      </c>
      <c r="G13" s="6">
        <v>98876.68</v>
      </c>
      <c r="H13" s="19">
        <f t="shared" si="1"/>
        <v>99.915804365400149</v>
      </c>
      <c r="I13" s="8" t="s">
        <v>22</v>
      </c>
    </row>
    <row r="14" spans="2:9" ht="30" x14ac:dyDescent="0.25">
      <c r="B14" s="3" t="s">
        <v>5</v>
      </c>
      <c r="C14" s="9">
        <v>852</v>
      </c>
      <c r="D14" s="9">
        <v>85295</v>
      </c>
      <c r="E14" s="5" t="s">
        <v>24</v>
      </c>
      <c r="F14" s="6">
        <v>50000</v>
      </c>
      <c r="G14" s="6">
        <v>49612.44</v>
      </c>
      <c r="H14" s="19">
        <f t="shared" si="1"/>
        <v>99.224879999999999</v>
      </c>
      <c r="I14" s="8" t="s">
        <v>22</v>
      </c>
    </row>
    <row r="15" spans="2:9" ht="30" x14ac:dyDescent="0.25">
      <c r="B15" s="3" t="s">
        <v>6</v>
      </c>
      <c r="C15" s="9">
        <v>853</v>
      </c>
      <c r="D15" s="9">
        <v>85395</v>
      </c>
      <c r="E15" s="5" t="s">
        <v>25</v>
      </c>
      <c r="F15" s="6">
        <v>250334.99</v>
      </c>
      <c r="G15" s="6">
        <v>175206.42</v>
      </c>
      <c r="H15" s="19">
        <f t="shared" si="1"/>
        <v>69.988785826543875</v>
      </c>
      <c r="I15" s="8" t="s">
        <v>26</v>
      </c>
    </row>
    <row r="16" spans="2:9" ht="30" x14ac:dyDescent="0.25">
      <c r="B16" s="3" t="s">
        <v>7</v>
      </c>
      <c r="C16" s="9">
        <v>926</v>
      </c>
      <c r="D16" s="9">
        <v>92605</v>
      </c>
      <c r="E16" s="5" t="s">
        <v>27</v>
      </c>
      <c r="F16" s="6">
        <v>18024</v>
      </c>
      <c r="G16" s="6">
        <v>18017.2</v>
      </c>
      <c r="H16" s="19">
        <f t="shared" si="1"/>
        <v>99.962272525521527</v>
      </c>
      <c r="I16" s="8" t="s">
        <v>22</v>
      </c>
    </row>
    <row r="17" spans="2:9" ht="24" customHeight="1" x14ac:dyDescent="0.25">
      <c r="B17" s="3"/>
      <c r="C17" s="9"/>
      <c r="D17" s="9"/>
      <c r="E17" s="25" t="s">
        <v>19</v>
      </c>
      <c r="F17" s="22">
        <f>SUM(F12:F16)</f>
        <v>1748826.99</v>
      </c>
      <c r="G17" s="22">
        <f>SUM(G12:G16)</f>
        <v>1670444.4699999997</v>
      </c>
      <c r="H17" s="23">
        <f t="shared" si="1"/>
        <v>95.517994607345329</v>
      </c>
      <c r="I17" s="8"/>
    </row>
    <row r="18" spans="2:9" ht="24" customHeight="1" x14ac:dyDescent="0.25">
      <c r="B18" s="40" t="s">
        <v>35</v>
      </c>
      <c r="C18" s="41"/>
      <c r="D18" s="41"/>
      <c r="E18" s="41"/>
      <c r="F18" s="41"/>
      <c r="G18" s="41"/>
      <c r="H18" s="41"/>
      <c r="I18" s="42"/>
    </row>
    <row r="19" spans="2:9" ht="30" customHeight="1" x14ac:dyDescent="0.25">
      <c r="B19" s="28" t="s">
        <v>3</v>
      </c>
      <c r="C19" s="29">
        <v>801</v>
      </c>
      <c r="D19" s="29">
        <v>80113</v>
      </c>
      <c r="E19" s="33" t="s">
        <v>36</v>
      </c>
      <c r="F19" s="34">
        <v>248640</v>
      </c>
      <c r="G19" s="34">
        <v>102173.18</v>
      </c>
      <c r="H19" s="19">
        <f t="shared" si="1"/>
        <v>41.092816924066923</v>
      </c>
      <c r="I19" s="32" t="s">
        <v>37</v>
      </c>
    </row>
    <row r="20" spans="2:9" ht="33" customHeight="1" x14ac:dyDescent="0.25">
      <c r="B20" s="28" t="s">
        <v>4</v>
      </c>
      <c r="C20" s="29">
        <v>900</v>
      </c>
      <c r="D20" s="29">
        <v>90002</v>
      </c>
      <c r="E20" s="33" t="s">
        <v>38</v>
      </c>
      <c r="F20" s="34">
        <v>299376</v>
      </c>
      <c r="G20" s="34">
        <v>83160</v>
      </c>
      <c r="H20" s="35">
        <f t="shared" si="1"/>
        <v>27.777777777777779</v>
      </c>
      <c r="I20" s="32" t="s">
        <v>37</v>
      </c>
    </row>
    <row r="21" spans="2:9" ht="33" customHeight="1" x14ac:dyDescent="0.25">
      <c r="B21" s="28"/>
      <c r="C21" s="29"/>
      <c r="D21" s="29"/>
      <c r="E21" s="30" t="s">
        <v>39</v>
      </c>
      <c r="F21" s="31">
        <f>SUM(F19:F20)</f>
        <v>548016</v>
      </c>
      <c r="G21" s="31">
        <f>SUM(G19:G20)</f>
        <v>185333.18</v>
      </c>
      <c r="H21" s="23">
        <f t="shared" si="1"/>
        <v>33.818935943476106</v>
      </c>
      <c r="I21" s="32"/>
    </row>
    <row r="22" spans="2:9" ht="24" customHeight="1" thickBot="1" x14ac:dyDescent="0.3">
      <c r="B22" s="11"/>
      <c r="C22" s="12"/>
      <c r="D22" s="12"/>
      <c r="E22" s="26" t="s">
        <v>20</v>
      </c>
      <c r="F22" s="27">
        <f>SUM(F10,F17,F21)</f>
        <v>3781279.9299999997</v>
      </c>
      <c r="G22" s="27">
        <f>SUM(G10,G17,G21)</f>
        <v>2928111.32</v>
      </c>
      <c r="H22" s="23">
        <f t="shared" si="1"/>
        <v>77.4370418008169</v>
      </c>
      <c r="I22" s="13"/>
    </row>
    <row r="23" spans="2:9" x14ac:dyDescent="0.25">
      <c r="F23" s="2"/>
      <c r="G23" s="2"/>
      <c r="H23" s="2"/>
      <c r="I23" s="1"/>
    </row>
    <row r="24" spans="2:9" x14ac:dyDescent="0.25">
      <c r="F24" s="2"/>
      <c r="G24" s="2"/>
      <c r="H24" s="2"/>
      <c r="I24" s="1"/>
    </row>
    <row r="25" spans="2:9" x14ac:dyDescent="0.25">
      <c r="F25" s="2"/>
      <c r="G25" s="2"/>
      <c r="H25" s="2"/>
      <c r="I25" s="1"/>
    </row>
    <row r="26" spans="2:9" x14ac:dyDescent="0.25">
      <c r="F26" s="2"/>
      <c r="G26" s="2"/>
      <c r="H26" s="2"/>
      <c r="I26" s="1"/>
    </row>
    <row r="27" spans="2:9" x14ac:dyDescent="0.25">
      <c r="F27" s="2"/>
      <c r="G27" s="2"/>
      <c r="H27" s="2"/>
      <c r="I27" s="1"/>
    </row>
    <row r="28" spans="2:9" x14ac:dyDescent="0.25">
      <c r="F28" s="2"/>
      <c r="G28" s="2"/>
      <c r="H28" s="2"/>
      <c r="I28" s="1"/>
    </row>
    <row r="29" spans="2:9" x14ac:dyDescent="0.25">
      <c r="F29" s="2"/>
      <c r="G29" s="2"/>
      <c r="H29" s="2"/>
      <c r="I29" s="1"/>
    </row>
    <row r="30" spans="2:9" x14ac:dyDescent="0.25">
      <c r="F30" s="2"/>
      <c r="G30" s="2"/>
      <c r="H30" s="2"/>
    </row>
    <row r="31" spans="2:9" x14ac:dyDescent="0.25">
      <c r="F31" s="2"/>
      <c r="G31" s="2"/>
      <c r="H31" s="2"/>
    </row>
    <row r="32" spans="2:9" x14ac:dyDescent="0.25">
      <c r="F32" s="2"/>
      <c r="G32" s="2"/>
      <c r="H32" s="2"/>
    </row>
    <row r="33" spans="6:8" x14ac:dyDescent="0.25">
      <c r="F33" s="2"/>
      <c r="G33" s="2"/>
      <c r="H33" s="2"/>
    </row>
    <row r="34" spans="6:8" x14ac:dyDescent="0.25">
      <c r="F34" s="2"/>
      <c r="G34" s="2"/>
      <c r="H34" s="2"/>
    </row>
    <row r="35" spans="6:8" x14ac:dyDescent="0.25">
      <c r="F35" s="2"/>
      <c r="G35" s="2"/>
      <c r="H35" s="2"/>
    </row>
    <row r="36" spans="6:8" x14ac:dyDescent="0.25">
      <c r="F36" s="2"/>
      <c r="G36" s="2"/>
      <c r="H36" s="2"/>
    </row>
    <row r="37" spans="6:8" x14ac:dyDescent="0.25">
      <c r="F37" s="2"/>
      <c r="G37" s="2"/>
      <c r="H37" s="2"/>
    </row>
    <row r="38" spans="6:8" x14ac:dyDescent="0.25">
      <c r="F38" s="2"/>
      <c r="G38" s="2"/>
      <c r="H38" s="2"/>
    </row>
    <row r="39" spans="6:8" x14ac:dyDescent="0.25">
      <c r="F39" s="2"/>
      <c r="G39" s="2"/>
      <c r="H39" s="2"/>
    </row>
  </sheetData>
  <mergeCells count="4">
    <mergeCell ref="B1:I1"/>
    <mergeCell ref="B4:I4"/>
    <mergeCell ref="B11:I11"/>
    <mergeCell ref="B18:I18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AS1</dc:creator>
  <cp:lastModifiedBy>AS1</cp:lastModifiedBy>
  <cp:lastPrinted>2014-03-19T14:29:23Z</cp:lastPrinted>
  <dcterms:created xsi:type="dcterms:W3CDTF">2012-03-22T08:00:48Z</dcterms:created>
  <dcterms:modified xsi:type="dcterms:W3CDTF">2014-03-19T14:32:29Z</dcterms:modified>
</cp:coreProperties>
</file>