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 inwestycjne" sheetId="1" r:id="rId1"/>
  </sheets>
  <calcPr calcId="145621"/>
</workbook>
</file>

<file path=xl/calcChain.xml><?xml version="1.0" encoding="utf-8"?>
<calcChain xmlns="http://schemas.openxmlformats.org/spreadsheetml/2006/main">
  <c r="F44" i="1" l="1"/>
  <c r="E44" i="1"/>
  <c r="F43" i="1"/>
  <c r="E43" i="1"/>
  <c r="F42" i="1"/>
  <c r="G42" i="1" s="1"/>
  <c r="E42" i="1"/>
  <c r="G41" i="1"/>
  <c r="F40" i="1"/>
  <c r="E40" i="1"/>
  <c r="G40" i="1" s="1"/>
  <c r="G38" i="1"/>
  <c r="G23" i="1"/>
  <c r="F22" i="1"/>
  <c r="F24" i="1" s="1"/>
  <c r="E22" i="1"/>
  <c r="G16" i="1"/>
  <c r="G14" i="1"/>
  <c r="G12" i="1"/>
  <c r="F15" i="1"/>
  <c r="E15" i="1"/>
  <c r="F13" i="1"/>
  <c r="E13" i="1"/>
  <c r="F11" i="1"/>
  <c r="E11" i="1"/>
  <c r="E5" i="1"/>
  <c r="F5" i="1"/>
  <c r="G43" i="1" l="1"/>
  <c r="G11" i="1"/>
  <c r="G13" i="1"/>
  <c r="G15" i="1"/>
  <c r="G22" i="1"/>
  <c r="F25" i="1"/>
  <c r="E24" i="1"/>
  <c r="E25" i="1" s="1"/>
  <c r="F26" i="1"/>
  <c r="F28" i="1" s="1"/>
  <c r="F29" i="1" s="1"/>
  <c r="E26" i="1"/>
  <c r="E28" i="1" s="1"/>
  <c r="E29" i="1" s="1"/>
  <c r="G27" i="1"/>
  <c r="F9" i="1"/>
  <c r="F17" i="1" s="1"/>
  <c r="G6" i="1"/>
  <c r="F7" i="1"/>
  <c r="F8" i="1" s="1"/>
  <c r="E7" i="1"/>
  <c r="E8" i="1" s="1"/>
  <c r="G25" i="1" l="1"/>
  <c r="G24" i="1"/>
  <c r="G8" i="1"/>
  <c r="G26" i="1"/>
  <c r="G28" i="1"/>
  <c r="G7" i="1"/>
  <c r="G5" i="1"/>
  <c r="G35" i="1"/>
  <c r="G37" i="1"/>
  <c r="F36" i="1"/>
  <c r="E36" i="1"/>
  <c r="F34" i="1"/>
  <c r="F38" i="1" s="1"/>
  <c r="F39" i="1" s="1"/>
  <c r="E34" i="1"/>
  <c r="G31" i="1"/>
  <c r="F30" i="1"/>
  <c r="E30" i="1"/>
  <c r="G19" i="1"/>
  <c r="F18" i="1"/>
  <c r="F20" i="1" s="1"/>
  <c r="E18" i="1"/>
  <c r="E20" i="1" s="1"/>
  <c r="E9" i="1"/>
  <c r="E17" i="1" s="1"/>
  <c r="G36" i="1" l="1"/>
  <c r="G34" i="1"/>
  <c r="E38" i="1"/>
  <c r="E39" i="1" s="1"/>
  <c r="G39" i="1" s="1"/>
  <c r="G30" i="1"/>
  <c r="F21" i="1"/>
  <c r="E21" i="1"/>
  <c r="F32" i="1" l="1"/>
  <c r="F33" i="1" s="1"/>
  <c r="E32" i="1"/>
  <c r="E33" i="1" s="1"/>
  <c r="G18" i="1"/>
  <c r="G10" i="1"/>
  <c r="G32" i="1" l="1"/>
  <c r="G20" i="1"/>
  <c r="G21" i="1"/>
  <c r="G17" i="1"/>
  <c r="G29" i="1"/>
  <c r="G33" i="1"/>
  <c r="G9" i="1"/>
  <c r="G44" i="1" l="1"/>
</calcChain>
</file>

<file path=xl/sharedStrings.xml><?xml version="1.0" encoding="utf-8"?>
<sst xmlns="http://schemas.openxmlformats.org/spreadsheetml/2006/main" count="69" uniqueCount="40">
  <si>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</si>
  <si>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</si>
  <si>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</si>
  <si>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</si>
  <si>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</si>
  <si>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</si>
  <si>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</si>
  <si>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</si>
  <si>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wydatki inwestycyjne jednostek budżetowych</t>
  </si>
  <si>
    <t>Pozostała działalność</t>
  </si>
  <si>
    <t>wydatki na zakupy inwestycyjne jednostek budżetowych</t>
  </si>
  <si>
    <t>Drogi publiczne gminne</t>
  </si>
  <si>
    <t>Transport i łączność</t>
  </si>
  <si>
    <t>Oświata i wychowanie</t>
  </si>
  <si>
    <t>Oświetlenieulic, placów i dróg</t>
  </si>
  <si>
    <t>Gospodarka komunalna i ochrona środowiska</t>
  </si>
  <si>
    <t>600</t>
  </si>
  <si>
    <t>60016</t>
  </si>
  <si>
    <t xml:space="preserve">wydatki inwestycyjne jednostek budżetowych </t>
  </si>
  <si>
    <t>Usuwanie skutków klęsk żywiołowych</t>
  </si>
  <si>
    <t>Modernizacja oświetlenia ulicznego na terenie gminy</t>
  </si>
  <si>
    <t>Kultura i ochrona dziedzictwa narodowego</t>
  </si>
  <si>
    <t>010</t>
  </si>
  <si>
    <t>01042</t>
  </si>
  <si>
    <t>Wyłączenie z produkcji gruntów rolnych</t>
  </si>
  <si>
    <t>Szkoły podstawowe</t>
  </si>
  <si>
    <t>Rolnictwo i łowiectwo</t>
  </si>
  <si>
    <t>WYDATKI NA ZADANIA INWESTYCYJNE  ZA   2013 ROK</t>
  </si>
  <si>
    <t>Przebudowa drogi gminnej w miejscowości Błeszno gm. Radzanów</t>
  </si>
  <si>
    <t>Modernizacja drogi gminnej w miejscowości Młodynie Dolne</t>
  </si>
  <si>
    <t>Przebudowa ścieżki dla pieszych wraz z placami rekreacyjnymi w miejscowości Bukówno</t>
  </si>
  <si>
    <t>Zakup działki nr 225/2 w Grotkach</t>
  </si>
  <si>
    <t>Odbudowa drogi gminnej Nr 110309W w miejscowości Błeszno do miejscowości Branica</t>
  </si>
  <si>
    <t>Zakup działki w Radzanowie o pow. 0,81 ha</t>
  </si>
  <si>
    <t>Gospodarka gruntami i nieruchomościami</t>
  </si>
  <si>
    <t>Gospodarka mieszkaniowa</t>
  </si>
  <si>
    <t>Zakup kotła CO dla PSP Czarnocin</t>
  </si>
  <si>
    <t>Rozbudowa centrum wsi Radzanów z budową deptaka wzdłuż drogi powiatowej</t>
  </si>
  <si>
    <t>Budowa boiska wielofunkcyjnego przy Szkole Podstawowej i Gimnazjum w Rogolinie</t>
  </si>
  <si>
    <t>Kultura fizyczna i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</si>
</sst>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4" fontId="1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4" fontId="4" fillId="0" borderId="6" xfId="0" applyNumberFormat="1" applyFont="1" applyBorder="1"/>
    <xf numFmtId="4" fontId="0" fillId="0" borderId="8" xfId="0" applyNumberFormat="1" applyBorder="1"/>
    <xf numFmtId="4" fontId="5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" fontId="1" fillId="0" borderId="8" xfId="0" applyNumberFormat="1" applyFont="1" applyBorder="1"/>
    <xf numFmtId="0" fontId="1" fillId="0" borderId="0" xfId="0" applyFont="1"/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wrapText="1"/>
    </xf>
    <xf numFmtId="4" fontId="5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4" fontId="3" fillId="0" borderId="10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4" fontId="5" fillId="0" borderId="1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  <xf numFmtId="49" fontId="0" fillId="0" borderId="11" xfId="0" applyNumberFormat="1" applyBorder="1"/>
    <xf numFmtId="49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wrapText="1"/>
    </xf>
    <xf numFmtId="49" fontId="1" fillId="0" borderId="11" xfId="0" applyNumberFormat="1" applyFont="1" applyBorder="1"/>
    <xf numFmtId="49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5" fillId="0" borderId="3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49" fontId="6" fillId="0" borderId="11" xfId="0" applyNumberFormat="1" applyFont="1" applyBorder="1"/>
    <xf numFmtId="49" fontId="6" fillId="0" borderId="12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wrapText="1"/>
    </xf>
    <xf numFmtId="0" fontId="6" fillId="0" borderId="0" xfId="0" applyFont="1"/>
    <xf numFmtId="4" fontId="0" fillId="0" borderId="12" xfId="0" applyNumberFormat="1" applyBorder="1"/>
    <xf numFmtId="4" fontId="0" fillId="0" borderId="12" xfId="0" applyNumberFormat="1" applyBorder="1" applyAlignment="1">
      <alignment wrapText="1"/>
    </xf>
    <xf numFmtId="4" fontId="1" fillId="0" borderId="12" xfId="0" applyNumberFormat="1" applyFont="1" applyBorder="1"/>
    <xf numFmtId="4" fontId="6" fillId="0" borderId="12" xfId="0" applyNumberFormat="1" applyFont="1" applyBorder="1"/>
    <xf numFmtId="0" fontId="5" fillId="0" borderId="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3" workbookViewId="0">
      <selection activeCell="D49" sqref="D49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0.71093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s="33" t="s">
        <v>27</v>
      </c>
    </row>
    <row r="3" spans="1:7" ht="13.5" thickBot="1" x14ac:dyDescent="0.25"/>
    <row r="4" spans="1:7" ht="36.7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26.25" customHeight="1" x14ac:dyDescent="0.2">
      <c r="A5" s="48" t="s">
        <v>22</v>
      </c>
      <c r="B5" s="49" t="s">
        <v>23</v>
      </c>
      <c r="C5" s="50">
        <v>6050</v>
      </c>
      <c r="D5" s="14" t="s">
        <v>18</v>
      </c>
      <c r="E5" s="64">
        <f>SUM(E6)</f>
        <v>110000</v>
      </c>
      <c r="F5" s="64">
        <f>SUM(F6)</f>
        <v>109644.89</v>
      </c>
      <c r="G5" s="27">
        <f t="shared" ref="G5:G8" si="0">(F5/E5)*100</f>
        <v>99.677172727272719</v>
      </c>
    </row>
    <row r="6" spans="1:7" ht="36.75" customHeight="1" x14ac:dyDescent="0.2">
      <c r="A6" s="48"/>
      <c r="B6" s="49"/>
      <c r="C6" s="50"/>
      <c r="D6" s="51" t="s">
        <v>28</v>
      </c>
      <c r="E6" s="64">
        <v>110000</v>
      </c>
      <c r="F6" s="65">
        <v>109644.89</v>
      </c>
      <c r="G6" s="27">
        <f t="shared" si="0"/>
        <v>99.677172727272719</v>
      </c>
    </row>
    <row r="7" spans="1:7" s="31" customFormat="1" ht="28.5" customHeight="1" x14ac:dyDescent="0.2">
      <c r="A7" s="52"/>
      <c r="B7" s="53" t="s">
        <v>23</v>
      </c>
      <c r="C7" s="54" t="s">
        <v>6</v>
      </c>
      <c r="D7" s="55" t="s">
        <v>24</v>
      </c>
      <c r="E7" s="66">
        <f>SUM(E5)</f>
        <v>110000</v>
      </c>
      <c r="F7" s="66">
        <f>SUM(F5)</f>
        <v>109644.89</v>
      </c>
      <c r="G7" s="30">
        <f t="shared" si="0"/>
        <v>99.677172727272719</v>
      </c>
    </row>
    <row r="8" spans="1:7" s="63" customFormat="1" ht="22.5" customHeight="1" x14ac:dyDescent="0.2">
      <c r="A8" s="59" t="s">
        <v>22</v>
      </c>
      <c r="B8" s="60"/>
      <c r="C8" s="61" t="s">
        <v>7</v>
      </c>
      <c r="D8" s="62" t="s">
        <v>26</v>
      </c>
      <c r="E8" s="67">
        <f>SUM(E7)</f>
        <v>110000</v>
      </c>
      <c r="F8" s="67">
        <f>SUM(F7)</f>
        <v>109644.89</v>
      </c>
      <c r="G8" s="27">
        <f t="shared" si="0"/>
        <v>99.677172727272719</v>
      </c>
    </row>
    <row r="9" spans="1:7" ht="25.5" x14ac:dyDescent="0.2">
      <c r="A9" s="4" t="s">
        <v>16</v>
      </c>
      <c r="B9" s="5" t="s">
        <v>17</v>
      </c>
      <c r="C9" s="6">
        <v>6050</v>
      </c>
      <c r="D9" s="14" t="s">
        <v>18</v>
      </c>
      <c r="E9" s="7">
        <f>SUM(E10:E10)</f>
        <v>130000</v>
      </c>
      <c r="F9" s="7">
        <f>SUM(F10:F10)</f>
        <v>129707.78</v>
      </c>
      <c r="G9" s="27">
        <f>(F9/E9)*100</f>
        <v>99.775215384615379</v>
      </c>
    </row>
    <row r="10" spans="1:7" ht="37.5" customHeight="1" x14ac:dyDescent="0.2">
      <c r="A10" s="4"/>
      <c r="B10" s="5"/>
      <c r="C10" s="6"/>
      <c r="D10" s="14" t="s">
        <v>29</v>
      </c>
      <c r="E10" s="7">
        <v>130000</v>
      </c>
      <c r="F10" s="7">
        <v>129707.78</v>
      </c>
      <c r="G10" s="27">
        <f>(F10/E10)*100</f>
        <v>99.775215384615379</v>
      </c>
    </row>
    <row r="11" spans="1:7" ht="27" customHeight="1" x14ac:dyDescent="0.2">
      <c r="A11" s="4"/>
      <c r="B11" s="5"/>
      <c r="C11" s="6">
        <v>6057</v>
      </c>
      <c r="D11" s="14" t="s">
        <v>18</v>
      </c>
      <c r="E11" s="7">
        <f>SUM(E12)</f>
        <v>290265.68</v>
      </c>
      <c r="F11" s="7">
        <f>SUM(F12)</f>
        <v>290265</v>
      </c>
      <c r="G11" s="27">
        <f t="shared" ref="G11:G16" si="1">(F11/E11)*100</f>
        <v>99.999765731863306</v>
      </c>
    </row>
    <row r="12" spans="1:7" ht="61.5" customHeight="1" x14ac:dyDescent="0.2">
      <c r="A12" s="4"/>
      <c r="B12" s="5"/>
      <c r="C12" s="6"/>
      <c r="D12" s="14" t="s">
        <v>30</v>
      </c>
      <c r="E12" s="7">
        <v>290265.68</v>
      </c>
      <c r="F12" s="7">
        <v>290265</v>
      </c>
      <c r="G12" s="27">
        <f t="shared" si="1"/>
        <v>99.999765731863306</v>
      </c>
    </row>
    <row r="13" spans="1:7" ht="28.5" customHeight="1" x14ac:dyDescent="0.2">
      <c r="A13" s="4"/>
      <c r="B13" s="5"/>
      <c r="C13" s="6">
        <v>6059</v>
      </c>
      <c r="D13" s="14" t="s">
        <v>18</v>
      </c>
      <c r="E13" s="7">
        <f>SUM(E14)</f>
        <v>186370</v>
      </c>
      <c r="F13" s="7">
        <f>SUM(F14)</f>
        <v>185791.71</v>
      </c>
      <c r="G13" s="27">
        <f t="shared" si="1"/>
        <v>99.689708644095077</v>
      </c>
    </row>
    <row r="14" spans="1:7" ht="62.25" customHeight="1" x14ac:dyDescent="0.2">
      <c r="A14" s="4"/>
      <c r="B14" s="5"/>
      <c r="C14" s="6"/>
      <c r="D14" s="14" t="s">
        <v>30</v>
      </c>
      <c r="E14" s="7">
        <v>186370</v>
      </c>
      <c r="F14" s="7">
        <v>185791.71</v>
      </c>
      <c r="G14" s="27">
        <f t="shared" si="1"/>
        <v>99.689708644095077</v>
      </c>
    </row>
    <row r="15" spans="1:7" ht="37.5" customHeight="1" x14ac:dyDescent="0.2">
      <c r="A15" s="4"/>
      <c r="B15" s="5"/>
      <c r="C15" s="6">
        <v>6060</v>
      </c>
      <c r="D15" s="14" t="s">
        <v>10</v>
      </c>
      <c r="E15" s="7">
        <f>SUM(E16)</f>
        <v>1200</v>
      </c>
      <c r="F15" s="7">
        <f>SUM(F16)</f>
        <v>1200</v>
      </c>
      <c r="G15" s="27">
        <f t="shared" si="1"/>
        <v>100</v>
      </c>
    </row>
    <row r="16" spans="1:7" ht="27.75" customHeight="1" x14ac:dyDescent="0.2">
      <c r="A16" s="4"/>
      <c r="B16" s="5"/>
      <c r="C16" s="6"/>
      <c r="D16" s="14" t="s">
        <v>31</v>
      </c>
      <c r="E16" s="7">
        <v>1200</v>
      </c>
      <c r="F16" s="7">
        <v>1200</v>
      </c>
      <c r="G16" s="27">
        <f t="shared" si="1"/>
        <v>100</v>
      </c>
    </row>
    <row r="17" spans="1:7" s="31" customFormat="1" ht="24.75" customHeight="1" x14ac:dyDescent="0.2">
      <c r="A17" s="29"/>
      <c r="B17" s="15" t="s">
        <v>17</v>
      </c>
      <c r="C17" s="16" t="s">
        <v>6</v>
      </c>
      <c r="D17" s="20" t="s">
        <v>11</v>
      </c>
      <c r="E17" s="17">
        <f>SUM(E9,E11,E13,E15)</f>
        <v>607835.67999999993</v>
      </c>
      <c r="F17" s="17">
        <f>SUM(F9,F11,F13,F15)</f>
        <v>606964.49</v>
      </c>
      <c r="G17" s="30">
        <f>(F17/E17)*100</f>
        <v>99.85667343516262</v>
      </c>
    </row>
    <row r="18" spans="1:7" ht="25.5" x14ac:dyDescent="0.2">
      <c r="A18" s="8">
        <v>600</v>
      </c>
      <c r="B18" s="6">
        <v>60078</v>
      </c>
      <c r="C18" s="6">
        <v>6050</v>
      </c>
      <c r="D18" s="14" t="s">
        <v>8</v>
      </c>
      <c r="E18" s="7">
        <f>SUM(E19:E19)</f>
        <v>533081</v>
      </c>
      <c r="F18" s="7">
        <f>SUM(F19:F19)</f>
        <v>528311.44999999995</v>
      </c>
      <c r="G18" s="27">
        <f t="shared" ref="G18:G28" si="2">(F18/E18)*100</f>
        <v>99.105286063468768</v>
      </c>
    </row>
    <row r="19" spans="1:7" ht="63.75" x14ac:dyDescent="0.2">
      <c r="A19" s="8"/>
      <c r="B19" s="6"/>
      <c r="C19" s="6"/>
      <c r="D19" s="34" t="s">
        <v>32</v>
      </c>
      <c r="E19" s="7">
        <v>533081</v>
      </c>
      <c r="F19" s="7">
        <v>528311.44999999995</v>
      </c>
      <c r="G19" s="27">
        <f>(F19/E19)*100</f>
        <v>99.105286063468768</v>
      </c>
    </row>
    <row r="20" spans="1:7" ht="29.25" customHeight="1" x14ac:dyDescent="0.2">
      <c r="A20" s="18"/>
      <c r="B20" s="19">
        <v>60078</v>
      </c>
      <c r="C20" s="19" t="s">
        <v>6</v>
      </c>
      <c r="D20" s="20" t="s">
        <v>19</v>
      </c>
      <c r="E20" s="21">
        <f>SUM(E18)</f>
        <v>533081</v>
      </c>
      <c r="F20" s="21">
        <f>SUM(F18)</f>
        <v>528311.44999999995</v>
      </c>
      <c r="G20" s="27">
        <f t="shared" si="2"/>
        <v>99.105286063468768</v>
      </c>
    </row>
    <row r="21" spans="1:7" ht="18.75" customHeight="1" x14ac:dyDescent="0.2">
      <c r="A21" s="22">
        <v>600</v>
      </c>
      <c r="B21" s="23"/>
      <c r="C21" s="23" t="s">
        <v>7</v>
      </c>
      <c r="D21" s="24" t="s">
        <v>12</v>
      </c>
      <c r="E21" s="25">
        <f>SUM(E17,E20)</f>
        <v>1140916.68</v>
      </c>
      <c r="F21" s="25">
        <f>SUM(F17,F20)</f>
        <v>1135275.94</v>
      </c>
      <c r="G21" s="27">
        <f t="shared" si="2"/>
        <v>99.505595798634488</v>
      </c>
    </row>
    <row r="22" spans="1:7" s="33" customFormat="1" ht="39.75" customHeight="1" x14ac:dyDescent="0.2">
      <c r="A22" s="56">
        <v>700</v>
      </c>
      <c r="B22" s="32">
        <v>70005</v>
      </c>
      <c r="C22" s="32">
        <v>6060</v>
      </c>
      <c r="D22" s="14" t="s">
        <v>10</v>
      </c>
      <c r="E22" s="28">
        <f>SUM(E23)</f>
        <v>35400</v>
      </c>
      <c r="F22" s="28">
        <f>SUM(F23)</f>
        <v>35400</v>
      </c>
      <c r="G22" s="27">
        <f t="shared" si="2"/>
        <v>100</v>
      </c>
    </row>
    <row r="23" spans="1:7" s="33" customFormat="1" ht="39.75" customHeight="1" x14ac:dyDescent="0.2">
      <c r="A23" s="56"/>
      <c r="B23" s="32"/>
      <c r="C23" s="32"/>
      <c r="D23" s="34" t="s">
        <v>33</v>
      </c>
      <c r="E23" s="28">
        <v>35400</v>
      </c>
      <c r="F23" s="28">
        <v>35400</v>
      </c>
      <c r="G23" s="27">
        <f t="shared" si="2"/>
        <v>100</v>
      </c>
    </row>
    <row r="24" spans="1:7" s="31" customFormat="1" ht="28.5" customHeight="1" x14ac:dyDescent="0.2">
      <c r="A24" s="57"/>
      <c r="B24" s="16">
        <v>70005</v>
      </c>
      <c r="C24" s="16" t="s">
        <v>6</v>
      </c>
      <c r="D24" s="58" t="s">
        <v>34</v>
      </c>
      <c r="E24" s="17">
        <f>SUM(E22)</f>
        <v>35400</v>
      </c>
      <c r="F24" s="17">
        <f>SUM(F22)</f>
        <v>35400</v>
      </c>
      <c r="G24" s="27">
        <f t="shared" si="2"/>
        <v>100</v>
      </c>
    </row>
    <row r="25" spans="1:7" ht="25.5" customHeight="1" x14ac:dyDescent="0.2">
      <c r="A25" s="22">
        <v>700</v>
      </c>
      <c r="B25" s="23"/>
      <c r="C25" s="23" t="s">
        <v>7</v>
      </c>
      <c r="D25" s="24" t="s">
        <v>35</v>
      </c>
      <c r="E25" s="25">
        <f>SUM(E24)</f>
        <v>35400</v>
      </c>
      <c r="F25" s="25">
        <f>SUM(F24)</f>
        <v>35400</v>
      </c>
      <c r="G25" s="27">
        <f t="shared" si="2"/>
        <v>100</v>
      </c>
    </row>
    <row r="26" spans="1:7" s="33" customFormat="1" ht="38.25" x14ac:dyDescent="0.2">
      <c r="A26" s="56">
        <v>801</v>
      </c>
      <c r="B26" s="32">
        <v>80101</v>
      </c>
      <c r="C26" s="32">
        <v>6060</v>
      </c>
      <c r="D26" s="14" t="s">
        <v>10</v>
      </c>
      <c r="E26" s="28">
        <f>SUM(E27)</f>
        <v>15000</v>
      </c>
      <c r="F26" s="28">
        <f>SUM(F27)</f>
        <v>15000</v>
      </c>
      <c r="G26" s="27">
        <f t="shared" si="2"/>
        <v>100</v>
      </c>
    </row>
    <row r="27" spans="1:7" s="33" customFormat="1" ht="25.5" x14ac:dyDescent="0.2">
      <c r="A27" s="56"/>
      <c r="B27" s="32"/>
      <c r="C27" s="32"/>
      <c r="D27" s="34" t="s">
        <v>36</v>
      </c>
      <c r="E27" s="28">
        <v>15000</v>
      </c>
      <c r="F27" s="17">
        <v>15000</v>
      </c>
      <c r="G27" s="27">
        <f t="shared" si="2"/>
        <v>100</v>
      </c>
    </row>
    <row r="28" spans="1:7" s="31" customFormat="1" ht="19.5" customHeight="1" x14ac:dyDescent="0.2">
      <c r="A28" s="57"/>
      <c r="B28" s="16">
        <v>80101</v>
      </c>
      <c r="C28" s="16" t="s">
        <v>6</v>
      </c>
      <c r="D28" s="58" t="s">
        <v>25</v>
      </c>
      <c r="E28" s="17">
        <f>SUM(E26)</f>
        <v>15000</v>
      </c>
      <c r="F28" s="17">
        <f>SUM(F26)</f>
        <v>15000</v>
      </c>
      <c r="G28" s="30">
        <f t="shared" si="2"/>
        <v>100</v>
      </c>
    </row>
    <row r="29" spans="1:7" ht="27" customHeight="1" x14ac:dyDescent="0.2">
      <c r="A29" s="22">
        <v>801</v>
      </c>
      <c r="B29" s="23"/>
      <c r="C29" s="23" t="s">
        <v>7</v>
      </c>
      <c r="D29" s="24" t="s">
        <v>13</v>
      </c>
      <c r="E29" s="25">
        <f>SUM(E28)</f>
        <v>15000</v>
      </c>
      <c r="F29" s="25">
        <f>SUM(F28)</f>
        <v>15000</v>
      </c>
      <c r="G29" s="27">
        <f t="shared" ref="G29:G44" si="3">(F29/E29)*100</f>
        <v>100</v>
      </c>
    </row>
    <row r="30" spans="1:7" ht="25.5" x14ac:dyDescent="0.2">
      <c r="A30" s="8">
        <v>900</v>
      </c>
      <c r="B30" s="6">
        <v>90015</v>
      </c>
      <c r="C30" s="6">
        <v>6050</v>
      </c>
      <c r="D30" s="14" t="s">
        <v>8</v>
      </c>
      <c r="E30" s="7">
        <f>SUM(E31)</f>
        <v>56073.18</v>
      </c>
      <c r="F30" s="7">
        <f>SUM(F31)</f>
        <v>56073.18</v>
      </c>
      <c r="G30" s="27">
        <f t="shared" si="3"/>
        <v>100</v>
      </c>
    </row>
    <row r="31" spans="1:7" ht="38.25" x14ac:dyDescent="0.2">
      <c r="A31" s="8"/>
      <c r="B31" s="6"/>
      <c r="C31" s="6"/>
      <c r="D31" s="34" t="s">
        <v>20</v>
      </c>
      <c r="E31" s="7">
        <v>56073.18</v>
      </c>
      <c r="F31" s="7">
        <v>56073.18</v>
      </c>
      <c r="G31" s="27">
        <f t="shared" si="3"/>
        <v>100</v>
      </c>
    </row>
    <row r="32" spans="1:7" ht="25.5" x14ac:dyDescent="0.2">
      <c r="A32" s="18"/>
      <c r="B32" s="19">
        <v>90015</v>
      </c>
      <c r="C32" s="19" t="s">
        <v>6</v>
      </c>
      <c r="D32" s="20" t="s">
        <v>14</v>
      </c>
      <c r="E32" s="21">
        <f>SUM(E30:E30)</f>
        <v>56073.18</v>
      </c>
      <c r="F32" s="21">
        <f>SUM(F30:F30)</f>
        <v>56073.18</v>
      </c>
      <c r="G32" s="27">
        <f t="shared" si="3"/>
        <v>100</v>
      </c>
    </row>
    <row r="33" spans="1:7" ht="38.25" x14ac:dyDescent="0.2">
      <c r="A33" s="22">
        <v>900</v>
      </c>
      <c r="B33" s="23"/>
      <c r="C33" s="23" t="s">
        <v>7</v>
      </c>
      <c r="D33" s="24" t="s">
        <v>15</v>
      </c>
      <c r="E33" s="25">
        <f>SUM(E32)</f>
        <v>56073.18</v>
      </c>
      <c r="F33" s="25">
        <f>SUM(F32)</f>
        <v>56073.18</v>
      </c>
      <c r="G33" s="27">
        <f t="shared" si="3"/>
        <v>100</v>
      </c>
    </row>
    <row r="34" spans="1:7" s="33" customFormat="1" ht="25.5" x14ac:dyDescent="0.2">
      <c r="A34" s="40">
        <v>921</v>
      </c>
      <c r="B34" s="41">
        <v>92195</v>
      </c>
      <c r="C34" s="41">
        <v>6057</v>
      </c>
      <c r="D34" s="14" t="s">
        <v>8</v>
      </c>
      <c r="E34" s="43">
        <f>SUM(E35)</f>
        <v>57280</v>
      </c>
      <c r="F34" s="43">
        <f>SUM(F35)</f>
        <v>57280</v>
      </c>
      <c r="G34" s="27">
        <f t="shared" si="3"/>
        <v>100</v>
      </c>
    </row>
    <row r="35" spans="1:7" ht="51" customHeight="1" x14ac:dyDescent="0.2">
      <c r="A35" s="40"/>
      <c r="B35" s="41"/>
      <c r="C35" s="41"/>
      <c r="D35" s="42" t="s">
        <v>37</v>
      </c>
      <c r="E35" s="43">
        <v>57280</v>
      </c>
      <c r="F35" s="43">
        <v>57280</v>
      </c>
      <c r="G35" s="27">
        <f t="shared" si="3"/>
        <v>100</v>
      </c>
    </row>
    <row r="36" spans="1:7" s="33" customFormat="1" ht="25.5" x14ac:dyDescent="0.2">
      <c r="A36" s="40"/>
      <c r="B36" s="41"/>
      <c r="C36" s="41">
        <v>6059</v>
      </c>
      <c r="D36" s="14" t="s">
        <v>8</v>
      </c>
      <c r="E36" s="43">
        <f>SUM(E37)</f>
        <v>36660.639999999999</v>
      </c>
      <c r="F36" s="43">
        <f>SUM(F37)</f>
        <v>36660.639999999999</v>
      </c>
      <c r="G36" s="27">
        <f t="shared" si="3"/>
        <v>100</v>
      </c>
    </row>
    <row r="37" spans="1:7" ht="49.5" customHeight="1" x14ac:dyDescent="0.2">
      <c r="A37" s="40"/>
      <c r="B37" s="41"/>
      <c r="C37" s="41"/>
      <c r="D37" s="42" t="s">
        <v>37</v>
      </c>
      <c r="E37" s="43">
        <v>36660.639999999999</v>
      </c>
      <c r="F37" s="43">
        <v>36660.639999999999</v>
      </c>
      <c r="G37" s="35">
        <f t="shared" si="3"/>
        <v>100</v>
      </c>
    </row>
    <row r="38" spans="1:7" s="31" customFormat="1" ht="22.5" customHeight="1" x14ac:dyDescent="0.2">
      <c r="A38" s="44"/>
      <c r="B38" s="45">
        <v>92195</v>
      </c>
      <c r="C38" s="45" t="s">
        <v>6</v>
      </c>
      <c r="D38" s="46" t="s">
        <v>9</v>
      </c>
      <c r="E38" s="47">
        <f>SUM(E34,E36)</f>
        <v>93940.64</v>
      </c>
      <c r="F38" s="47">
        <f>SUM(F34,F36)</f>
        <v>93940.64</v>
      </c>
      <c r="G38" s="35">
        <f t="shared" si="3"/>
        <v>100</v>
      </c>
    </row>
    <row r="39" spans="1:7" ht="38.25" x14ac:dyDescent="0.2">
      <c r="A39" s="36">
        <v>921</v>
      </c>
      <c r="B39" s="37"/>
      <c r="C39" s="37" t="s">
        <v>7</v>
      </c>
      <c r="D39" s="38" t="s">
        <v>21</v>
      </c>
      <c r="E39" s="39">
        <f>SUM(E38)</f>
        <v>93940.64</v>
      </c>
      <c r="F39" s="39">
        <f>SUM(F38)</f>
        <v>93940.64</v>
      </c>
      <c r="G39" s="27">
        <f t="shared" si="3"/>
        <v>100</v>
      </c>
    </row>
    <row r="40" spans="1:7" s="33" customFormat="1" ht="28.5" customHeight="1" x14ac:dyDescent="0.2">
      <c r="A40" s="40">
        <v>926</v>
      </c>
      <c r="B40" s="41">
        <v>92695</v>
      </c>
      <c r="C40" s="41">
        <v>6050</v>
      </c>
      <c r="D40" s="14" t="s">
        <v>8</v>
      </c>
      <c r="E40" s="43">
        <f>SUM(E41)</f>
        <v>295000</v>
      </c>
      <c r="F40" s="43">
        <f>SUM(F41)</f>
        <v>295000</v>
      </c>
      <c r="G40" s="35">
        <f t="shared" si="3"/>
        <v>100</v>
      </c>
    </row>
    <row r="41" spans="1:7" s="33" customFormat="1" ht="51" x14ac:dyDescent="0.2">
      <c r="A41" s="40"/>
      <c r="B41" s="41"/>
      <c r="C41" s="41"/>
      <c r="D41" s="42" t="s">
        <v>38</v>
      </c>
      <c r="E41" s="43">
        <v>295000</v>
      </c>
      <c r="F41" s="43">
        <v>295000</v>
      </c>
      <c r="G41" s="35">
        <f t="shared" si="3"/>
        <v>100</v>
      </c>
    </row>
    <row r="42" spans="1:7" s="33" customFormat="1" ht="18.75" customHeight="1" x14ac:dyDescent="0.2">
      <c r="A42" s="40"/>
      <c r="B42" s="41">
        <v>92695</v>
      </c>
      <c r="C42" s="41" t="s">
        <v>6</v>
      </c>
      <c r="D42" s="42" t="s">
        <v>9</v>
      </c>
      <c r="E42" s="43">
        <f>SUM(E40)</f>
        <v>295000</v>
      </c>
      <c r="F42" s="43">
        <f>SUM(F40)</f>
        <v>295000</v>
      </c>
      <c r="G42" s="35">
        <f t="shared" si="3"/>
        <v>100</v>
      </c>
    </row>
    <row r="43" spans="1:7" ht="25.5" x14ac:dyDescent="0.2">
      <c r="A43" s="36">
        <v>926</v>
      </c>
      <c r="B43" s="37"/>
      <c r="C43" s="37" t="s">
        <v>7</v>
      </c>
      <c r="D43" s="38" t="s">
        <v>39</v>
      </c>
      <c r="E43" s="39">
        <f>SUM(E40)</f>
        <v>295000</v>
      </c>
      <c r="F43" s="39">
        <f>SUM(F40)</f>
        <v>295000</v>
      </c>
      <c r="G43" s="35">
        <f t="shared" si="3"/>
        <v>100</v>
      </c>
    </row>
    <row r="44" spans="1:7" ht="18.75" customHeight="1" thickBot="1" x14ac:dyDescent="0.25">
      <c r="A44" s="9"/>
      <c r="B44" s="10"/>
      <c r="C44" s="10"/>
      <c r="D44" s="68" t="s">
        <v>7</v>
      </c>
      <c r="E44" s="26">
        <f>SUM(E8,E21,E25,E29,E33,E39,E43)</f>
        <v>1746330.4999999998</v>
      </c>
      <c r="F44" s="26">
        <f>SUM(F8,F21,F25,F29,F33,F39,F43)</f>
        <v>1740334.6499999997</v>
      </c>
      <c r="G44" s="27">
        <f t="shared" si="3"/>
        <v>99.656660065205287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inwestycjne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2014-03-07T09:14:56Z</cp:lastPrinted>
  <dcterms:created xsi:type="dcterms:W3CDTF">2010-03-05T11:33:10Z</dcterms:created>
  <dcterms:modified xsi:type="dcterms:W3CDTF">2014-03-07T09:22:39Z</dcterms:modified>
</cp:coreProperties>
</file>