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 activeTab="1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23" i="1" l="1"/>
  <c r="E23" i="1"/>
  <c r="F24" i="2" l="1"/>
  <c r="E24" i="2"/>
  <c r="F7" i="2"/>
  <c r="F6" i="2"/>
  <c r="G6" i="2" s="1"/>
  <c r="E6" i="2"/>
  <c r="E7" i="2" s="1"/>
  <c r="G5" i="2"/>
  <c r="G7" i="2" l="1"/>
  <c r="E6" i="1"/>
  <c r="F5" i="1"/>
  <c r="G5" i="1" s="1"/>
  <c r="E5" i="1"/>
  <c r="G4" i="1"/>
  <c r="F6" i="1" l="1"/>
  <c r="F26" i="2"/>
  <c r="E26" i="2"/>
  <c r="F11" i="2"/>
  <c r="E11" i="2"/>
  <c r="G10" i="2"/>
  <c r="G9" i="2"/>
  <c r="G8" i="2"/>
  <c r="F8" i="1"/>
  <c r="E8" i="1"/>
  <c r="G7" i="1"/>
  <c r="G11" i="2" l="1"/>
  <c r="G6" i="1"/>
  <c r="G8" i="1"/>
  <c r="E29" i="2"/>
  <c r="F29" i="2"/>
  <c r="F15" i="2" l="1"/>
  <c r="F13" i="2"/>
  <c r="F17" i="2"/>
  <c r="F30" i="2"/>
  <c r="E13" i="2"/>
  <c r="E15" i="2"/>
  <c r="E17" i="2"/>
  <c r="E30" i="2"/>
  <c r="G28" i="2"/>
  <c r="G25" i="2"/>
  <c r="G23" i="2"/>
  <c r="G22" i="2"/>
  <c r="G21" i="2"/>
  <c r="G20" i="2"/>
  <c r="G19" i="2"/>
  <c r="G18" i="2"/>
  <c r="G17" i="2"/>
  <c r="G16" i="2"/>
  <c r="G14" i="2"/>
  <c r="G12" i="2"/>
  <c r="F10" i="1"/>
  <c r="F12" i="1"/>
  <c r="F14" i="1"/>
  <c r="F16" i="1"/>
  <c r="F18" i="1"/>
  <c r="E10" i="1"/>
  <c r="E12" i="1"/>
  <c r="E14" i="1"/>
  <c r="E16" i="1"/>
  <c r="E18" i="1"/>
  <c r="E21" i="1"/>
  <c r="E22" i="1" s="1"/>
  <c r="F21" i="1"/>
  <c r="F22" i="1" s="1"/>
  <c r="G13" i="1"/>
  <c r="G11" i="1"/>
  <c r="G20" i="1"/>
  <c r="G17" i="1"/>
  <c r="G15" i="1"/>
  <c r="G9" i="1"/>
  <c r="E27" i="2" l="1"/>
  <c r="E31" i="2" s="1"/>
  <c r="F27" i="2"/>
  <c r="F31" i="2" s="1"/>
  <c r="G14" i="1"/>
  <c r="F19" i="1"/>
  <c r="G10" i="1"/>
  <c r="E19" i="1"/>
  <c r="G13" i="2"/>
  <c r="G29" i="2"/>
  <c r="G24" i="2"/>
  <c r="G16" i="1"/>
  <c r="G12" i="1"/>
  <c r="G30" i="2"/>
  <c r="G26" i="2"/>
  <c r="G15" i="2"/>
  <c r="G21" i="1"/>
  <c r="G22" i="1"/>
  <c r="G18" i="1"/>
  <c r="G23" i="1" l="1"/>
  <c r="G19" i="1"/>
  <c r="G31" i="2"/>
  <c r="G27" i="2"/>
</calcChain>
</file>

<file path=xl/sharedStrings.xml><?xml version="1.0" encoding="utf-8"?>
<sst xmlns="http://schemas.openxmlformats.org/spreadsheetml/2006/main" count="106" uniqueCount="47">
  <si>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</si>
  <si>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</si>
  <si>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</si>
  <si>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</si>
  <si>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</si>
  <si>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</si>
  <si>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</si>
  <si>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</si>
  <si>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2030</t>
  </si>
  <si>
    <t>Pozostała działalność</t>
  </si>
  <si>
    <t>dotacje celowe otrzymane z budżetu państwa na realizację własnych zadań bieżących gmin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</si>
  <si>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</si>
  <si>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</si>
  <si>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</si>
  <si>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</si>
  <si>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</si>
  <si>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</si>
  <si>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</si>
  <si>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</si>
  <si>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85415</t>
  </si>
  <si>
    <t>Pomoc materialna dla uczniów</t>
  </si>
  <si>
    <t>Edukacyjna opieka wychowawcza</t>
  </si>
  <si>
    <t>85216</t>
  </si>
  <si>
    <t>Zasiłki stałe</t>
  </si>
  <si>
    <t>Wydatki wykonane</t>
  </si>
  <si>
    <t>% wykonania</t>
  </si>
  <si>
    <t>składki na ubezpieczenia społeczne</t>
  </si>
  <si>
    <t>składki na Fundusz Pracy</t>
  </si>
  <si>
    <t>zakup usług pozostałych</t>
  </si>
  <si>
    <t>wynagrodzenia osobowe pracowników</t>
  </si>
  <si>
    <t>dodatkowe wynagrodzenie roczne</t>
  </si>
  <si>
    <t>podróże służbowe krajowe</t>
  </si>
  <si>
    <t>świadczenia społeczne</t>
  </si>
  <si>
    <t>składki na ubezpieczenie zdrowotne</t>
  </si>
  <si>
    <t>Składki na ubezpieczenie zdrowotne opłacane za osoby pobierające niektóre świadczenia z pomocy społecznej</t>
  </si>
  <si>
    <t>Pomoc społeczna</t>
  </si>
  <si>
    <t>stypendia dla uczniów</t>
  </si>
  <si>
    <t>852</t>
  </si>
  <si>
    <t>85206</t>
  </si>
  <si>
    <t>Wspieranie rodziny</t>
  </si>
  <si>
    <t>DOCHODY Z DOTACJI NA ZADANIA WŁASNE GMINY RADZANÓW ZA  I PÓŁROCZE 2014 ROK</t>
  </si>
  <si>
    <t>80103</t>
  </si>
  <si>
    <t>Oddziały przedszkolne w szkołach podstawowych</t>
  </si>
  <si>
    <t>Oświata i wychowanie</t>
  </si>
  <si>
    <t>WYDATKI Z DOTACJI NA ZADANIA WŁASNE GMINY RADZANÓW ZA I PÓŁROCZE 2014 ROK</t>
  </si>
  <si>
    <t>801</t>
  </si>
  <si>
    <t>wynagrodzenia bezosobowe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</si>
</sst>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0" fontId="9" fillId="0" borderId="4" xfId="0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49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4" fontId="0" fillId="0" borderId="10" xfId="0" applyNumberFormat="1" applyBorder="1"/>
    <xf numFmtId="0" fontId="11" fillId="0" borderId="3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4" fontId="12" fillId="0" borderId="3" xfId="0" applyNumberFormat="1" applyFont="1" applyBorder="1"/>
    <xf numFmtId="0" fontId="0" fillId="0" borderId="4" xfId="0" applyBorder="1"/>
    <xf numFmtId="0" fontId="13" fillId="0" borderId="4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4" fontId="13" fillId="0" borderId="3" xfId="0" applyNumberFormat="1" applyFont="1" applyBorder="1"/>
    <xf numFmtId="4" fontId="11" fillId="0" borderId="10" xfId="0" applyNumberFormat="1" applyFont="1" applyBorder="1"/>
    <xf numFmtId="4" fontId="4" fillId="0" borderId="3" xfId="0" applyNumberFormat="1" applyFont="1" applyBorder="1"/>
    <xf numFmtId="4" fontId="4" fillId="0" borderId="10" xfId="0" applyNumberFormat="1" applyFont="1" applyBorder="1"/>
    <xf numFmtId="0" fontId="1" fillId="0" borderId="12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12" xfId="0" applyNumberFormat="1" applyFont="1" applyBorder="1"/>
    <xf numFmtId="0" fontId="10" fillId="0" borderId="15" xfId="0" applyFont="1" applyBorder="1" applyAlignment="1">
      <alignment wrapText="1"/>
    </xf>
    <xf numFmtId="4" fontId="7" fillId="0" borderId="15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1" fillId="0" borderId="12" xfId="0" applyNumberFormat="1" applyFont="1" applyBorder="1"/>
    <xf numFmtId="4" fontId="1" fillId="0" borderId="12" xfId="0" applyNumberFormat="1" applyFont="1" applyBorder="1" applyAlignment="1">
      <alignment wrapText="1"/>
    </xf>
    <xf numFmtId="0" fontId="0" fillId="0" borderId="14" xfId="0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4" xfId="0" applyFont="1" applyBorder="1" applyAlignment="1">
      <alignment wrapText="1"/>
    </xf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/>
    <xf numFmtId="4" fontId="3" fillId="0" borderId="10" xfId="0" applyNumberFormat="1" applyFont="1" applyBorder="1"/>
    <xf numFmtId="49" fontId="0" fillId="0" borderId="13" xfId="0" applyNumberFormat="1" applyBorder="1"/>
    <xf numFmtId="49" fontId="0" fillId="0" borderId="14" xfId="0" applyNumberForma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4" fontId="4" fillId="0" borderId="14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D33" sqref="D33"/>
    </sheetView>
  </sheetViews>
  <sheetFormatPr defaultRowHeight="12.75" x14ac:dyDescent="0.2"/>
  <cols>
    <col min="1" max="1" width="5.140625" customWidth="1"/>
    <col min="2" max="2" width="6.85546875" customWidth="1"/>
    <col min="3" max="3" width="8.85546875" customWidth="1"/>
    <col min="4" max="4" width="26.42578125" customWidth="1"/>
    <col min="5" max="6" width="14.28515625" customWidth="1"/>
  </cols>
  <sheetData>
    <row r="1" spans="1:7" x14ac:dyDescent="0.2">
      <c r="A1" t="s">
        <v>44</v>
      </c>
      <c r="D1" s="36"/>
    </row>
    <row r="2" spans="1:7" x14ac:dyDescent="0.2">
      <c r="D2" s="36"/>
    </row>
    <row r="3" spans="1:7" ht="13.5" thickBot="1" x14ac:dyDescent="0.25">
      <c r="D3" s="36"/>
    </row>
    <row r="4" spans="1:7" ht="39" customHeight="1" x14ac:dyDescent="0.2">
      <c r="A4" s="37" t="s">
        <v>0</v>
      </c>
      <c r="B4" s="38" t="s">
        <v>1</v>
      </c>
      <c r="C4" s="39" t="s">
        <v>2</v>
      </c>
      <c r="D4" s="40"/>
      <c r="E4" s="39" t="s">
        <v>3</v>
      </c>
      <c r="F4" s="40" t="s">
        <v>24</v>
      </c>
      <c r="G4" s="41" t="s">
        <v>25</v>
      </c>
    </row>
    <row r="5" spans="1:7" ht="39" customHeight="1" x14ac:dyDescent="0.2">
      <c r="A5" s="82" t="s">
        <v>45</v>
      </c>
      <c r="B5" s="83" t="s">
        <v>41</v>
      </c>
      <c r="C5" s="70">
        <v>4010</v>
      </c>
      <c r="D5" s="43" t="s">
        <v>29</v>
      </c>
      <c r="E5" s="74">
        <v>113549</v>
      </c>
      <c r="F5" s="75">
        <v>56773</v>
      </c>
      <c r="G5" s="45">
        <f t="shared" ref="G5:G7" si="0">(F5/E5)*100</f>
        <v>49.998678984403213</v>
      </c>
    </row>
    <row r="6" spans="1:7" ht="30" customHeight="1" x14ac:dyDescent="0.2">
      <c r="A6" s="76"/>
      <c r="B6" s="77" t="s">
        <v>41</v>
      </c>
      <c r="C6" s="78" t="s">
        <v>5</v>
      </c>
      <c r="D6" s="79" t="s">
        <v>42</v>
      </c>
      <c r="E6" s="80">
        <f>SUM(E5)</f>
        <v>113549</v>
      </c>
      <c r="F6" s="80">
        <f>SUM(F5)</f>
        <v>56773</v>
      </c>
      <c r="G6" s="81">
        <f t="shared" si="0"/>
        <v>49.998678984403213</v>
      </c>
    </row>
    <row r="7" spans="1:7" s="2" customFormat="1" ht="39" customHeight="1" x14ac:dyDescent="0.2">
      <c r="A7" s="84" t="s">
        <v>45</v>
      </c>
      <c r="B7" s="85"/>
      <c r="C7" s="86" t="s">
        <v>6</v>
      </c>
      <c r="D7" s="87" t="s">
        <v>43</v>
      </c>
      <c r="E7" s="88">
        <f>SUM(E6)</f>
        <v>113549</v>
      </c>
      <c r="F7" s="88">
        <f>SUM(F6)</f>
        <v>56773</v>
      </c>
      <c r="G7" s="58">
        <f t="shared" si="0"/>
        <v>49.998678984403213</v>
      </c>
    </row>
    <row r="8" spans="1:7" ht="24.75" customHeight="1" x14ac:dyDescent="0.2">
      <c r="A8" s="71" t="s">
        <v>37</v>
      </c>
      <c r="B8" s="72" t="s">
        <v>38</v>
      </c>
      <c r="C8" s="70">
        <v>4110</v>
      </c>
      <c r="D8" s="43" t="s">
        <v>26</v>
      </c>
      <c r="E8" s="74">
        <v>3398</v>
      </c>
      <c r="F8" s="75">
        <v>0</v>
      </c>
      <c r="G8" s="45">
        <f t="shared" ref="G8:G31" si="1">(F8/E8)*100</f>
        <v>0</v>
      </c>
    </row>
    <row r="9" spans="1:7" ht="20.25" customHeight="1" x14ac:dyDescent="0.2">
      <c r="A9" s="71"/>
      <c r="B9" s="72"/>
      <c r="C9" s="70">
        <v>4120</v>
      </c>
      <c r="D9" s="43" t="s">
        <v>27</v>
      </c>
      <c r="E9" s="74">
        <v>458</v>
      </c>
      <c r="F9" s="75">
        <v>0</v>
      </c>
      <c r="G9" s="45">
        <f t="shared" si="1"/>
        <v>0</v>
      </c>
    </row>
    <row r="10" spans="1:7" ht="27" customHeight="1" x14ac:dyDescent="0.2">
      <c r="A10" s="71"/>
      <c r="B10" s="72"/>
      <c r="C10" s="70">
        <v>4170</v>
      </c>
      <c r="D10" s="73" t="s">
        <v>46</v>
      </c>
      <c r="E10" s="74">
        <v>18676</v>
      </c>
      <c r="F10" s="75">
        <v>0</v>
      </c>
      <c r="G10" s="45">
        <f t="shared" si="1"/>
        <v>0</v>
      </c>
    </row>
    <row r="11" spans="1:7" s="1" customFormat="1" ht="28.5" customHeight="1" x14ac:dyDescent="0.2">
      <c r="A11" s="76"/>
      <c r="B11" s="77" t="s">
        <v>38</v>
      </c>
      <c r="C11" s="78" t="s">
        <v>5</v>
      </c>
      <c r="D11" s="79" t="s">
        <v>39</v>
      </c>
      <c r="E11" s="80">
        <f>SUM(E8:E10)</f>
        <v>22532</v>
      </c>
      <c r="F11" s="80">
        <f>SUM(F8:F10)</f>
        <v>0</v>
      </c>
      <c r="G11" s="81">
        <f t="shared" si="1"/>
        <v>0</v>
      </c>
    </row>
    <row r="12" spans="1:7" ht="25.5" x14ac:dyDescent="0.2">
      <c r="A12" s="51">
        <v>852</v>
      </c>
      <c r="B12" s="42">
        <v>85213</v>
      </c>
      <c r="C12" s="42">
        <v>4130</v>
      </c>
      <c r="D12" s="43" t="s">
        <v>33</v>
      </c>
      <c r="E12" s="44">
        <v>2100</v>
      </c>
      <c r="F12" s="44">
        <v>1491.27</v>
      </c>
      <c r="G12" s="45">
        <f t="shared" si="1"/>
        <v>71.012857142857143</v>
      </c>
    </row>
    <row r="13" spans="1:7" ht="68.25" customHeight="1" x14ac:dyDescent="0.2">
      <c r="A13" s="47"/>
      <c r="B13" s="48">
        <v>85213</v>
      </c>
      <c r="C13" s="48" t="s">
        <v>5</v>
      </c>
      <c r="D13" s="49" t="s">
        <v>34</v>
      </c>
      <c r="E13" s="50">
        <f>SUM(E12)</f>
        <v>2100</v>
      </c>
      <c r="F13" s="50">
        <f>SUM(F12)</f>
        <v>1491.27</v>
      </c>
      <c r="G13" s="45">
        <f t="shared" si="1"/>
        <v>71.012857142857143</v>
      </c>
    </row>
    <row r="14" spans="1:7" ht="20.25" customHeight="1" x14ac:dyDescent="0.2">
      <c r="A14" s="51">
        <v>852</v>
      </c>
      <c r="B14" s="42">
        <v>85214</v>
      </c>
      <c r="C14" s="42">
        <v>3110</v>
      </c>
      <c r="D14" s="43" t="s">
        <v>32</v>
      </c>
      <c r="E14" s="44">
        <v>30000</v>
      </c>
      <c r="F14" s="44">
        <v>13887.96</v>
      </c>
      <c r="G14" s="45">
        <f t="shared" si="1"/>
        <v>46.293199999999999</v>
      </c>
    </row>
    <row r="15" spans="1:7" ht="39.75" customHeight="1" x14ac:dyDescent="0.2">
      <c r="A15" s="47"/>
      <c r="B15" s="48">
        <v>85214</v>
      </c>
      <c r="C15" s="48" t="s">
        <v>5</v>
      </c>
      <c r="D15" s="49" t="s">
        <v>14</v>
      </c>
      <c r="E15" s="50">
        <f>SUM(E14:E14)</f>
        <v>30000</v>
      </c>
      <c r="F15" s="50">
        <f>SUM(F14:F14)</f>
        <v>13887.96</v>
      </c>
      <c r="G15" s="45">
        <f t="shared" si="1"/>
        <v>46.293199999999999</v>
      </c>
    </row>
    <row r="16" spans="1:7" ht="21" customHeight="1" x14ac:dyDescent="0.2">
      <c r="A16" s="34">
        <v>852</v>
      </c>
      <c r="B16" s="46">
        <v>85216</v>
      </c>
      <c r="C16" s="46">
        <v>3110</v>
      </c>
      <c r="D16" s="43" t="s">
        <v>32</v>
      </c>
      <c r="E16" s="33">
        <v>20500</v>
      </c>
      <c r="F16" s="33">
        <v>18302.650000000001</v>
      </c>
      <c r="G16" s="56">
        <f t="shared" si="1"/>
        <v>89.281219512195136</v>
      </c>
    </row>
    <row r="17" spans="1:7" ht="20.25" customHeight="1" x14ac:dyDescent="0.2">
      <c r="A17" s="47"/>
      <c r="B17" s="48">
        <v>85216</v>
      </c>
      <c r="C17" s="48" t="s">
        <v>5</v>
      </c>
      <c r="D17" s="49" t="s">
        <v>23</v>
      </c>
      <c r="E17" s="50">
        <f>SUM(E16:E16)</f>
        <v>20500</v>
      </c>
      <c r="F17" s="50">
        <f>SUM(F16:F16)</f>
        <v>18302.650000000001</v>
      </c>
      <c r="G17" s="45">
        <f t="shared" si="1"/>
        <v>89.281219512195136</v>
      </c>
    </row>
    <row r="18" spans="1:7" ht="27" customHeight="1" x14ac:dyDescent="0.2">
      <c r="A18" s="51">
        <v>852</v>
      </c>
      <c r="B18" s="42">
        <v>85219</v>
      </c>
      <c r="C18" s="42">
        <v>4010</v>
      </c>
      <c r="D18" s="43" t="s">
        <v>29</v>
      </c>
      <c r="E18" s="44">
        <v>43000</v>
      </c>
      <c r="F18" s="44">
        <v>17072</v>
      </c>
      <c r="G18" s="45">
        <f t="shared" si="1"/>
        <v>39.70232558139535</v>
      </c>
    </row>
    <row r="19" spans="1:7" ht="27" customHeight="1" x14ac:dyDescent="0.2">
      <c r="A19" s="51"/>
      <c r="B19" s="42"/>
      <c r="C19" s="42">
        <v>4040</v>
      </c>
      <c r="D19" s="43" t="s">
        <v>30</v>
      </c>
      <c r="E19" s="44">
        <v>5000</v>
      </c>
      <c r="F19" s="44">
        <v>5000</v>
      </c>
      <c r="G19" s="45">
        <f t="shared" si="1"/>
        <v>100</v>
      </c>
    </row>
    <row r="20" spans="1:7" ht="27" customHeight="1" x14ac:dyDescent="0.2">
      <c r="A20" s="51"/>
      <c r="B20" s="42"/>
      <c r="C20" s="42">
        <v>4110</v>
      </c>
      <c r="D20" s="43" t="s">
        <v>26</v>
      </c>
      <c r="E20" s="44">
        <v>8800</v>
      </c>
      <c r="F20" s="44">
        <v>2719.99</v>
      </c>
      <c r="G20" s="45">
        <f t="shared" si="1"/>
        <v>30.908977272727274</v>
      </c>
    </row>
    <row r="21" spans="1:7" ht="18.75" customHeight="1" x14ac:dyDescent="0.2">
      <c r="A21" s="51"/>
      <c r="B21" s="42"/>
      <c r="C21" s="42">
        <v>4120</v>
      </c>
      <c r="D21" s="43" t="s">
        <v>27</v>
      </c>
      <c r="E21" s="44">
        <v>1300</v>
      </c>
      <c r="F21" s="44">
        <v>470.86</v>
      </c>
      <c r="G21" s="45">
        <f t="shared" si="1"/>
        <v>36.22</v>
      </c>
    </row>
    <row r="22" spans="1:7" ht="17.25" customHeight="1" x14ac:dyDescent="0.2">
      <c r="A22" s="51"/>
      <c r="B22" s="42"/>
      <c r="C22" s="42">
        <v>4300</v>
      </c>
      <c r="D22" s="43" t="s">
        <v>28</v>
      </c>
      <c r="E22" s="44">
        <v>3500</v>
      </c>
      <c r="F22" s="44">
        <v>878</v>
      </c>
      <c r="G22" s="45">
        <f t="shared" si="1"/>
        <v>25.085714285714282</v>
      </c>
    </row>
    <row r="23" spans="1:7" ht="18" customHeight="1" x14ac:dyDescent="0.2">
      <c r="A23" s="51"/>
      <c r="B23" s="42"/>
      <c r="C23" s="42">
        <v>4410</v>
      </c>
      <c r="D23" s="43" t="s">
        <v>31</v>
      </c>
      <c r="E23" s="44">
        <v>1400</v>
      </c>
      <c r="F23" s="44">
        <v>1048.5999999999999</v>
      </c>
      <c r="G23" s="45">
        <f t="shared" si="1"/>
        <v>74.899999999999991</v>
      </c>
    </row>
    <row r="24" spans="1:7" ht="19.5" customHeight="1" x14ac:dyDescent="0.2">
      <c r="A24" s="47"/>
      <c r="B24" s="48">
        <v>85219</v>
      </c>
      <c r="C24" s="48" t="s">
        <v>5</v>
      </c>
      <c r="D24" s="49" t="s">
        <v>16</v>
      </c>
      <c r="E24" s="50">
        <f>SUM(E18:E23)</f>
        <v>63000</v>
      </c>
      <c r="F24" s="50">
        <f>SUM(F18:F23)</f>
        <v>27189.449999999997</v>
      </c>
      <c r="G24" s="45">
        <f t="shared" si="1"/>
        <v>43.157857142857139</v>
      </c>
    </row>
    <row r="25" spans="1:7" ht="17.25" customHeight="1" x14ac:dyDescent="0.2">
      <c r="A25" s="51">
        <v>852</v>
      </c>
      <c r="B25" s="42">
        <v>85295</v>
      </c>
      <c r="C25" s="42">
        <v>3110</v>
      </c>
      <c r="D25" s="43" t="s">
        <v>32</v>
      </c>
      <c r="E25" s="44">
        <v>31000</v>
      </c>
      <c r="F25" s="44">
        <v>19393.75</v>
      </c>
      <c r="G25" s="45">
        <f t="shared" si="1"/>
        <v>62.560483870967744</v>
      </c>
    </row>
    <row r="26" spans="1:7" ht="21.75" customHeight="1" x14ac:dyDescent="0.2">
      <c r="A26" s="47"/>
      <c r="B26" s="48">
        <v>85295</v>
      </c>
      <c r="C26" s="48" t="s">
        <v>5</v>
      </c>
      <c r="D26" s="49" t="s">
        <v>9</v>
      </c>
      <c r="E26" s="50">
        <f>SUM(E25)</f>
        <v>31000</v>
      </c>
      <c r="F26" s="50">
        <f>SUM(F25)</f>
        <v>19393.75</v>
      </c>
      <c r="G26" s="45">
        <f t="shared" si="1"/>
        <v>62.560483870967744</v>
      </c>
    </row>
    <row r="27" spans="1:7" ht="21" customHeight="1" x14ac:dyDescent="0.2">
      <c r="A27" s="52">
        <v>852</v>
      </c>
      <c r="B27" s="53"/>
      <c r="C27" s="53" t="s">
        <v>6</v>
      </c>
      <c r="D27" s="54" t="s">
        <v>35</v>
      </c>
      <c r="E27" s="55">
        <f>SUM(E11,E13,E15,E17,E24,E26)</f>
        <v>169132</v>
      </c>
      <c r="F27" s="55">
        <f>SUM(F11,F13,F15,F17,F24,F26)</f>
        <v>80265.08</v>
      </c>
      <c r="G27" s="45">
        <f t="shared" si="1"/>
        <v>47.457063122295011</v>
      </c>
    </row>
    <row r="28" spans="1:7" ht="15.75" customHeight="1" x14ac:dyDescent="0.2">
      <c r="A28" s="51">
        <v>854</v>
      </c>
      <c r="B28" s="42">
        <v>85415</v>
      </c>
      <c r="C28" s="42">
        <v>3240</v>
      </c>
      <c r="D28" s="43" t="s">
        <v>36</v>
      </c>
      <c r="E28" s="44">
        <v>60000</v>
      </c>
      <c r="F28" s="44">
        <v>55171.4</v>
      </c>
      <c r="G28" s="45">
        <f t="shared" si="1"/>
        <v>91.952333333333343</v>
      </c>
    </row>
    <row r="29" spans="1:7" ht="24.75" customHeight="1" x14ac:dyDescent="0.2">
      <c r="A29" s="47"/>
      <c r="B29" s="48">
        <v>85415</v>
      </c>
      <c r="C29" s="48" t="s">
        <v>5</v>
      </c>
      <c r="D29" s="49" t="s">
        <v>20</v>
      </c>
      <c r="E29" s="50">
        <f>SUM(E28:E28)</f>
        <v>60000</v>
      </c>
      <c r="F29" s="50">
        <f>SUM(F28:F28)</f>
        <v>55171.4</v>
      </c>
      <c r="G29" s="45">
        <f t="shared" si="1"/>
        <v>91.952333333333343</v>
      </c>
    </row>
    <row r="30" spans="1:7" ht="25.5" customHeight="1" x14ac:dyDescent="0.2">
      <c r="A30" s="52">
        <v>854</v>
      </c>
      <c r="B30" s="53"/>
      <c r="C30" s="53" t="s">
        <v>6</v>
      </c>
      <c r="D30" s="54" t="s">
        <v>21</v>
      </c>
      <c r="E30" s="55">
        <f>SUM(E29)</f>
        <v>60000</v>
      </c>
      <c r="F30" s="55">
        <f>SUM(F29)</f>
        <v>55171.4</v>
      </c>
      <c r="G30" s="45">
        <f t="shared" si="1"/>
        <v>91.952333333333343</v>
      </c>
    </row>
    <row r="31" spans="1:7" ht="14.25" customHeight="1" x14ac:dyDescent="0.2">
      <c r="A31" s="51"/>
      <c r="B31" s="42"/>
      <c r="C31" s="42"/>
      <c r="D31" s="32" t="s">
        <v>5</v>
      </c>
      <c r="E31" s="57">
        <f>SUM(E7,E27,E30)</f>
        <v>342681</v>
      </c>
      <c r="F31" s="57">
        <f>SUM(F7,F27,F30)</f>
        <v>192209.48</v>
      </c>
      <c r="G31" s="58">
        <f t="shared" si="1"/>
        <v>56.089914526921547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3" workbookViewId="0">
      <selection activeCell="E23" sqref="E23"/>
    </sheetView>
  </sheetViews>
  <sheetFormatPr defaultRowHeight="12.75" x14ac:dyDescent="0.2"/>
  <cols>
    <col min="1" max="1" width="4.42578125" style="23" customWidth="1"/>
    <col min="2" max="2" width="6.42578125" style="23" customWidth="1"/>
    <col min="3" max="3" width="7.28515625" style="23" customWidth="1"/>
    <col min="4" max="4" width="31.85546875" style="29" customWidth="1"/>
    <col min="5" max="5" width="12.85546875" style="23" customWidth="1"/>
    <col min="6" max="6" width="14.85546875" style="23" customWidth="1"/>
    <col min="7" max="7" width="7.140625" style="23" customWidth="1"/>
  </cols>
  <sheetData>
    <row r="1" spans="1:7" x14ac:dyDescent="0.2">
      <c r="A1" s="89" t="s">
        <v>40</v>
      </c>
      <c r="B1" s="90"/>
      <c r="C1" s="90"/>
      <c r="D1" s="90"/>
      <c r="E1" s="90"/>
      <c r="F1" s="90"/>
      <c r="G1" s="90"/>
    </row>
    <row r="2" spans="1:7" ht="13.5" thickBot="1" x14ac:dyDescent="0.25">
      <c r="A2" s="3"/>
      <c r="B2" s="3"/>
      <c r="C2" s="3"/>
      <c r="D2" s="24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38.25" x14ac:dyDescent="0.2">
      <c r="A4" s="17">
        <v>801</v>
      </c>
      <c r="B4" s="18">
        <v>80103</v>
      </c>
      <c r="C4" s="19" t="s">
        <v>8</v>
      </c>
      <c r="D4" s="27" t="s">
        <v>10</v>
      </c>
      <c r="E4" s="9">
        <v>113549</v>
      </c>
      <c r="F4" s="9">
        <v>56773</v>
      </c>
      <c r="G4" s="9">
        <f t="shared" ref="G4:G6" si="0">(F4/E4)*100</f>
        <v>49.998678984403213</v>
      </c>
    </row>
    <row r="5" spans="1:7" ht="25.5" x14ac:dyDescent="0.2">
      <c r="A5" s="15"/>
      <c r="B5" s="7" t="s">
        <v>41</v>
      </c>
      <c r="C5" s="7" t="s">
        <v>5</v>
      </c>
      <c r="D5" s="25" t="s">
        <v>42</v>
      </c>
      <c r="E5" s="8">
        <f>SUM(E4:E4)</f>
        <v>113549</v>
      </c>
      <c r="F5" s="8">
        <f>SUM(F4:F4)</f>
        <v>56773</v>
      </c>
      <c r="G5" s="8">
        <f t="shared" si="0"/>
        <v>49.998678984403213</v>
      </c>
    </row>
    <row r="6" spans="1:7" x14ac:dyDescent="0.2">
      <c r="A6" s="16">
        <v>801</v>
      </c>
      <c r="B6" s="91" t="s">
        <v>6</v>
      </c>
      <c r="C6" s="91"/>
      <c r="D6" s="26" t="s">
        <v>43</v>
      </c>
      <c r="E6" s="10">
        <f>SUM(E5)</f>
        <v>113549</v>
      </c>
      <c r="F6" s="10">
        <f>SUM(F5)</f>
        <v>56773</v>
      </c>
      <c r="G6" s="10">
        <f t="shared" si="0"/>
        <v>49.998678984403213</v>
      </c>
    </row>
    <row r="7" spans="1:7" ht="38.25" x14ac:dyDescent="0.2">
      <c r="A7" s="60" t="s">
        <v>37</v>
      </c>
      <c r="B7" s="61" t="s">
        <v>38</v>
      </c>
      <c r="C7" s="59">
        <v>2030</v>
      </c>
      <c r="D7" s="62" t="s">
        <v>10</v>
      </c>
      <c r="E7" s="68">
        <v>22532</v>
      </c>
      <c r="F7" s="69">
        <v>22532</v>
      </c>
      <c r="G7" s="63">
        <f t="shared" ref="G7:G8" si="1">(F7/E7)*100</f>
        <v>100</v>
      </c>
    </row>
    <row r="8" spans="1:7" s="1" customFormat="1" ht="18" customHeight="1" x14ac:dyDescent="0.2">
      <c r="A8" s="64"/>
      <c r="B8" s="65">
        <v>85206</v>
      </c>
      <c r="C8" s="66" t="s">
        <v>5</v>
      </c>
      <c r="D8" s="66" t="s">
        <v>39</v>
      </c>
      <c r="E8" s="67">
        <f>SUM(E7)</f>
        <v>22532</v>
      </c>
      <c r="F8" s="67">
        <f>SUM(F7)</f>
        <v>22532</v>
      </c>
      <c r="G8" s="67">
        <f t="shared" si="1"/>
        <v>100</v>
      </c>
    </row>
    <row r="9" spans="1:7" ht="38.25" x14ac:dyDescent="0.2">
      <c r="A9" s="17">
        <v>852</v>
      </c>
      <c r="B9" s="18">
        <v>85213</v>
      </c>
      <c r="C9" s="19" t="s">
        <v>8</v>
      </c>
      <c r="D9" s="27" t="s">
        <v>10</v>
      </c>
      <c r="E9" s="9">
        <v>2100</v>
      </c>
      <c r="F9" s="9">
        <v>1550</v>
      </c>
      <c r="G9" s="9">
        <f t="shared" ref="G9:G16" si="2">(F9/E9)*100</f>
        <v>73.80952380952381</v>
      </c>
    </row>
    <row r="10" spans="1:7" s="1" customFormat="1" ht="89.25" x14ac:dyDescent="0.2">
      <c r="A10" s="15"/>
      <c r="B10" s="7" t="s">
        <v>11</v>
      </c>
      <c r="C10" s="7" t="s">
        <v>5</v>
      </c>
      <c r="D10" s="25" t="s">
        <v>12</v>
      </c>
      <c r="E10" s="8">
        <f>SUM(E9:E9)</f>
        <v>2100</v>
      </c>
      <c r="F10" s="8">
        <f>SUM(F9:F9)</f>
        <v>1550</v>
      </c>
      <c r="G10" s="8">
        <f t="shared" si="2"/>
        <v>73.80952380952381</v>
      </c>
    </row>
    <row r="11" spans="1:7" ht="38.25" x14ac:dyDescent="0.2">
      <c r="A11" s="17">
        <v>852</v>
      </c>
      <c r="B11" s="18">
        <v>85214</v>
      </c>
      <c r="C11" s="19" t="s">
        <v>8</v>
      </c>
      <c r="D11" s="27" t="s">
        <v>10</v>
      </c>
      <c r="E11" s="9">
        <v>30000</v>
      </c>
      <c r="F11" s="9">
        <v>16000</v>
      </c>
      <c r="G11" s="9">
        <f>(F11/E11)*100</f>
        <v>53.333333333333336</v>
      </c>
    </row>
    <row r="12" spans="1:7" s="1" customFormat="1" ht="38.25" x14ac:dyDescent="0.2">
      <c r="A12" s="15"/>
      <c r="B12" s="7" t="s">
        <v>13</v>
      </c>
      <c r="C12" s="7" t="s">
        <v>5</v>
      </c>
      <c r="D12" s="25" t="s">
        <v>14</v>
      </c>
      <c r="E12" s="8">
        <f>SUM(E11:E11)</f>
        <v>30000</v>
      </c>
      <c r="F12" s="8">
        <f>SUM(F11:F11)</f>
        <v>16000</v>
      </c>
      <c r="G12" s="8">
        <f t="shared" si="2"/>
        <v>53.333333333333336</v>
      </c>
    </row>
    <row r="13" spans="1:7" s="35" customFormat="1" ht="37.5" customHeight="1" x14ac:dyDescent="0.2">
      <c r="A13" s="34">
        <v>852</v>
      </c>
      <c r="B13" s="31" t="s">
        <v>22</v>
      </c>
      <c r="C13" s="31" t="s">
        <v>8</v>
      </c>
      <c r="D13" s="32" t="s">
        <v>10</v>
      </c>
      <c r="E13" s="33">
        <v>20500</v>
      </c>
      <c r="F13" s="33">
        <v>19500</v>
      </c>
      <c r="G13" s="33">
        <f t="shared" si="2"/>
        <v>95.121951219512198</v>
      </c>
    </row>
    <row r="14" spans="1:7" s="1" customFormat="1" ht="20.25" customHeight="1" x14ac:dyDescent="0.2">
      <c r="A14" s="15"/>
      <c r="B14" s="7" t="s">
        <v>22</v>
      </c>
      <c r="C14" s="7" t="s">
        <v>5</v>
      </c>
      <c r="D14" s="25" t="s">
        <v>23</v>
      </c>
      <c r="E14" s="8">
        <f>SUM(E13:E13)</f>
        <v>20500</v>
      </c>
      <c r="F14" s="8">
        <f>SUM(F13:F13)</f>
        <v>19500</v>
      </c>
      <c r="G14" s="8">
        <f t="shared" si="2"/>
        <v>95.121951219512198</v>
      </c>
    </row>
    <row r="15" spans="1:7" ht="38.25" x14ac:dyDescent="0.2">
      <c r="A15" s="17">
        <v>852</v>
      </c>
      <c r="B15" s="18">
        <v>85219</v>
      </c>
      <c r="C15" s="19" t="s">
        <v>8</v>
      </c>
      <c r="D15" s="27" t="s">
        <v>10</v>
      </c>
      <c r="E15" s="9">
        <v>63000</v>
      </c>
      <c r="F15" s="9">
        <v>31252</v>
      </c>
      <c r="G15" s="9">
        <f t="shared" si="2"/>
        <v>49.606349206349201</v>
      </c>
    </row>
    <row r="16" spans="1:7" s="1" customFormat="1" ht="21" customHeight="1" x14ac:dyDescent="0.2">
      <c r="A16" s="15"/>
      <c r="B16" s="7" t="s">
        <v>15</v>
      </c>
      <c r="C16" s="7" t="s">
        <v>5</v>
      </c>
      <c r="D16" s="25" t="s">
        <v>16</v>
      </c>
      <c r="E16" s="8">
        <f>SUM(E15:E15)</f>
        <v>63000</v>
      </c>
      <c r="F16" s="8">
        <f>SUM(F15:F15)</f>
        <v>31252</v>
      </c>
      <c r="G16" s="8">
        <f t="shared" si="2"/>
        <v>49.606349206349201</v>
      </c>
    </row>
    <row r="17" spans="1:7" ht="38.25" x14ac:dyDescent="0.2">
      <c r="A17" s="17">
        <v>852</v>
      </c>
      <c r="B17" s="18">
        <v>85295</v>
      </c>
      <c r="C17" s="19" t="s">
        <v>8</v>
      </c>
      <c r="D17" s="27" t="s">
        <v>10</v>
      </c>
      <c r="E17" s="9">
        <v>31000</v>
      </c>
      <c r="F17" s="9">
        <v>25000</v>
      </c>
      <c r="G17" s="9">
        <f t="shared" ref="G17:G23" si="3">(F17/E17)*100</f>
        <v>80.645161290322577</v>
      </c>
    </row>
    <row r="18" spans="1:7" s="1" customFormat="1" ht="21" customHeight="1" x14ac:dyDescent="0.2">
      <c r="A18" s="15"/>
      <c r="B18" s="7" t="s">
        <v>17</v>
      </c>
      <c r="C18" s="7" t="s">
        <v>5</v>
      </c>
      <c r="D18" s="25" t="s">
        <v>9</v>
      </c>
      <c r="E18" s="8">
        <f>SUM(E17:E17)</f>
        <v>31000</v>
      </c>
      <c r="F18" s="8">
        <f>SUM(F17:F17)</f>
        <v>25000</v>
      </c>
      <c r="G18" s="8">
        <f t="shared" si="3"/>
        <v>80.645161290322577</v>
      </c>
    </row>
    <row r="19" spans="1:7" s="2" customFormat="1" ht="22.5" customHeight="1" x14ac:dyDescent="0.2">
      <c r="A19" s="16">
        <v>852</v>
      </c>
      <c r="B19" s="91" t="s">
        <v>6</v>
      </c>
      <c r="C19" s="91"/>
      <c r="D19" s="26" t="s">
        <v>18</v>
      </c>
      <c r="E19" s="10">
        <f>SUM(E8,E10,E12,E14,E16,E18)</f>
        <v>169132</v>
      </c>
      <c r="F19" s="10">
        <f>SUM(F8,F10,F12,F14,F16,F18)</f>
        <v>115834</v>
      </c>
      <c r="G19" s="10">
        <f t="shared" si="3"/>
        <v>68.487335335714121</v>
      </c>
    </row>
    <row r="20" spans="1:7" ht="38.25" x14ac:dyDescent="0.2">
      <c r="A20" s="12">
        <v>854</v>
      </c>
      <c r="B20" s="13">
        <v>85415</v>
      </c>
      <c r="C20" s="14" t="s">
        <v>8</v>
      </c>
      <c r="D20" s="27" t="s">
        <v>10</v>
      </c>
      <c r="E20" s="11">
        <v>60000</v>
      </c>
      <c r="F20" s="11">
        <v>60000</v>
      </c>
      <c r="G20" s="11">
        <f t="shared" si="3"/>
        <v>100</v>
      </c>
    </row>
    <row r="21" spans="1:7" s="1" customFormat="1" ht="20.25" customHeight="1" x14ac:dyDescent="0.2">
      <c r="A21" s="15"/>
      <c r="B21" s="7" t="s">
        <v>19</v>
      </c>
      <c r="C21" s="7" t="s">
        <v>5</v>
      </c>
      <c r="D21" s="25" t="s">
        <v>20</v>
      </c>
      <c r="E21" s="8">
        <f>SUM(E20)</f>
        <v>60000</v>
      </c>
      <c r="F21" s="8">
        <f>SUM(F20)</f>
        <v>60000</v>
      </c>
      <c r="G21" s="8">
        <f t="shared" si="3"/>
        <v>100</v>
      </c>
    </row>
    <row r="22" spans="1:7" s="2" customFormat="1" ht="25.5" x14ac:dyDescent="0.2">
      <c r="A22" s="16">
        <v>854</v>
      </c>
      <c r="B22" s="91" t="s">
        <v>6</v>
      </c>
      <c r="C22" s="91"/>
      <c r="D22" s="26" t="s">
        <v>21</v>
      </c>
      <c r="E22" s="10">
        <f>SUM(E21)</f>
        <v>60000</v>
      </c>
      <c r="F22" s="10">
        <f>SUM(F21)</f>
        <v>60000</v>
      </c>
      <c r="G22" s="11">
        <f t="shared" si="3"/>
        <v>100</v>
      </c>
    </row>
    <row r="23" spans="1:7" ht="13.5" thickBot="1" x14ac:dyDescent="0.25">
      <c r="A23" s="20"/>
      <c r="B23" s="21"/>
      <c r="C23" s="22"/>
      <c r="D23" s="28"/>
      <c r="E23" s="30">
        <f>SUM(E6,E19,E22)</f>
        <v>342681</v>
      </c>
      <c r="F23" s="30">
        <f>SUM(F6,F19,F22)</f>
        <v>232607</v>
      </c>
      <c r="G23" s="30">
        <f t="shared" si="3"/>
        <v>67.878580954298613</v>
      </c>
    </row>
  </sheetData>
  <mergeCells count="4">
    <mergeCell ref="A1:G1"/>
    <mergeCell ref="B19:C19"/>
    <mergeCell ref="B22:C22"/>
    <mergeCell ref="B6:C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2014-07-25T10:23:57Z</cp:lastPrinted>
  <dcterms:created xsi:type="dcterms:W3CDTF">2010-03-05T13:33:40Z</dcterms:created>
  <dcterms:modified xsi:type="dcterms:W3CDTF">2014-07-25T11:20:49Z</dcterms:modified>
</cp:coreProperties>
</file>