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<sst xmlns="http://schemas.openxmlformats.org/spreadsheetml/2006/main" count="130" uniqueCount="108">
  <si>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</si>
  <si>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</si>
  <si>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</si>
  <si>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</si>
  <si>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</si>
  <si>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</si>
  <si>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</si>
  <si>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</si>
  <si>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</si>
  <si>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5.</t>
  </si>
  <si>
    <t>6.</t>
  </si>
  <si>
    <t>7.</t>
  </si>
  <si>
    <t>8.</t>
  </si>
  <si>
    <t>Wydatki bieżące</t>
  </si>
  <si>
    <t>Wydatki majątkowe</t>
  </si>
  <si>
    <t>Rozdz.</t>
  </si>
  <si>
    <t>x</t>
  </si>
  <si>
    <t>Lp.</t>
  </si>
  <si>
    <t>* Wybrać odpowiednie oznaczenie źródła finansowania:</t>
  </si>
  <si>
    <t>Planowane wydatki</t>
  </si>
  <si>
    <t>z tego:</t>
  </si>
  <si>
    <t>Dotacje</t>
  </si>
  <si>
    <t>Wydatki
z tytułu poręczeń
i gwarancji</t>
  </si>
  <si>
    <t>Wynagro-
dzenia</t>
  </si>
  <si>
    <t>kredyty
i pożyczki</t>
  </si>
  <si>
    <t>Nazwa zadania inwestycyjnego
i okres realizacji
(w latach)</t>
  </si>
  <si>
    <t>Ogółem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</si>
  <si>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</si>
  <si>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</si>
  <si>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</si>
  <si>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</si>
  <si>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</si>
  <si>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</si>
  <si>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</si>
  <si>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</si>
  <si>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z tego źródła finansowania</t>
  </si>
  <si>
    <t>Pochodne od 
wynagro-dzeń</t>
  </si>
  <si>
    <t>Urząd Gminy w Radzanowie</t>
  </si>
  <si>
    <t>wydatki inwestycyjne jednostek budżetowych</t>
  </si>
  <si>
    <t>Oświata i wychowanie</t>
  </si>
  <si>
    <t>Szkoły podstawowe</t>
  </si>
  <si>
    <t>Ogółem wydatki</t>
  </si>
  <si>
    <t>OGÓŁEM</t>
  </si>
  <si>
    <t>W tym</t>
  </si>
  <si>
    <t>Majątkowe</t>
  </si>
  <si>
    <t>Bieżące</t>
  </si>
  <si>
    <t xml:space="preserve">                                                                   Ogółem dochody</t>
  </si>
  <si>
    <t>010</t>
  </si>
  <si>
    <t>Modernizacja oświetlenia ulicznego na terenie gminy</t>
  </si>
  <si>
    <t>2011 r.</t>
  </si>
  <si>
    <t>01010</t>
  </si>
  <si>
    <t>2012 r.</t>
  </si>
  <si>
    <t>Modernizacja i uzupełnienie systemu drogowego w gminie Radzanów</t>
  </si>
  <si>
    <t>Przebudowa ścieżki dla pieszych wraz z placami rekreacyjnymi w m. Bukówno</t>
  </si>
  <si>
    <t>Przebudowa dróg gminnych w m. Błeszno</t>
  </si>
  <si>
    <t>Zakup samochodu strażackiego</t>
  </si>
  <si>
    <t>Modernizacja drogi gminnej w Młodyniach Dolnych</t>
  </si>
  <si>
    <t>Limity wydatków inwestycyjnych na lata 2010 - 2012</t>
  </si>
  <si>
    <t>rok budżetowy 2010 (8+9+10+11)</t>
  </si>
  <si>
    <t xml:space="preserve">
</t>
  </si>
  <si>
    <t>Budowa sieci wodociągowej przesyłowej Radzanów-Bukówno-Młodynie wraz z oczyszczalnią ścieków dla potrzeb PSP Czarnocin oraz budowa przydomowych oczyszczalni ścieków zlokalizowanych na terenie gminy Radzanów</t>
  </si>
  <si>
    <t>Przebudowa drogi gminnej nr 110313 w m. Zacharzów-Brodek</t>
  </si>
  <si>
    <t>Zakup gruntu w m. Radzanów</t>
  </si>
  <si>
    <t>Kompleksowa termomodernizacja obiektów użyteczności publicznej w gminie Radzanów</t>
  </si>
  <si>
    <t>10.</t>
  </si>
  <si>
    <t>11.</t>
  </si>
  <si>
    <t>Budowa sali gimnastycznej przy PSP w Bukównie</t>
  </si>
  <si>
    <t>Zmiany dochodów budżetu gminy na 2010 r.</t>
  </si>
  <si>
    <t>Zmiany planowanych dochodów na 2010r.</t>
  </si>
  <si>
    <t>Zmiany wydatków budżetu gminy na  2010 r.</t>
  </si>
  <si>
    <t>Zmiany planu
na 2010 r.
(6+12)</t>
  </si>
  <si>
    <t xml:space="preserve">           majatkowe - 1 874 433,79 zł</t>
  </si>
  <si>
    <t>środki do pozyskania z wymienionych
w art. 5 ust. 1 pkt 2 i 3 u.f.p. w 2010 r.</t>
  </si>
  <si>
    <t xml:space="preserve">środki wymienione
w art. 5 ust. 1 pkt 2 i 3 u.f.p. 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</si>
  <si>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</si>
  <si>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</si>
  <si>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</si>
  <si>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</si>
  <si>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równoważąca subwencji ogólnej dla gmin</t>
  </si>
  <si>
    <t>Plan dochodów ogółem po zmianie - 12 145 160,79 zł</t>
  </si>
  <si>
    <t>z tego: bieżące  - 10 270 727,00 zł</t>
  </si>
  <si>
    <t>600</t>
  </si>
  <si>
    <t>Transport i łączność</t>
  </si>
  <si>
    <t>Drogi publiczne powiatowe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</si>
  <si>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</si>
  <si>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</si>
  <si>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</si>
  <si>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Administracja publiczna</t>
  </si>
  <si>
    <t>Urzedy gmin (miast i miast na prawach powiatu)</t>
  </si>
  <si>
    <t>dodatkowe wynagrodzenie roczne</t>
  </si>
  <si>
    <t>zakup usług remontowych</t>
  </si>
  <si>
    <t>wynagrodzenia bezosobowe</t>
  </si>
  <si>
    <t>zakup akcesoriów komputerowych, w tym programów i licencji</t>
  </si>
  <si>
    <t>Stołówki szkolne</t>
  </si>
  <si>
    <t>wynagrodzenia osobowe pracowników</t>
  </si>
  <si>
    <t xml:space="preserve">Ochrona zdrowia </t>
  </si>
  <si>
    <t>świadczenia społeczne</t>
  </si>
  <si>
    <t>zakup usług pozostałych</t>
  </si>
  <si>
    <t>Przeciwdziałanie alkoholizmowi</t>
  </si>
  <si>
    <t>Pomoc społeczna</t>
  </si>
  <si>
    <t>Ośrodki pomocy społecznej</t>
  </si>
  <si>
    <t>Plan wydatków ogółem po zmianie - 14 088 121,79 zł</t>
  </si>
  <si>
    <t xml:space="preserve">           majatkowe - 4 363 720,79 zł</t>
  </si>
  <si>
    <t>Budowa placu rekreacyjnego w m. Radzanów</t>
  </si>
  <si>
    <t xml:space="preserve">Dokonano zmniejszenia poz.6 "Budowa placu rekreacyjnego w m. Radzanów" na kwotę 253.000 zł. </t>
  </si>
  <si>
    <t>12.</t>
  </si>
  <si>
    <t>różne wydatki na rzecz osób fizycznych</t>
  </si>
  <si>
    <t>z tego: bieżące - 9 724.401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</si>
</sst>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ck"/>
      <top style="thick"/>
      <bottom style="thick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3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49" fontId="0" fillId="0" borderId="8" xfId="0" applyNumberFormat="1" applyBorder="1" applyAlignment="1">
      <alignment horizontal="right" vertical="center"/>
    </xf>
    <xf numFmtId="49" fontId="8" fillId="0" borderId="3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/>
    </xf>
    <xf numFmtId="4" fontId="0" fillId="0" borderId="8" xfId="0" applyNumberFormat="1" applyBorder="1" applyAlignment="1">
      <alignment vertical="center"/>
    </xf>
    <xf numFmtId="4" fontId="0" fillId="0" borderId="3" xfId="0" applyNumberFormat="1" applyBorder="1" applyAlignment="1">
      <alignment/>
    </xf>
    <xf numFmtId="4" fontId="3" fillId="0" borderId="3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9" fillId="0" borderId="2" xfId="0" applyNumberFormat="1" applyFont="1" applyBorder="1" applyAlignment="1">
      <alignment horizontal="right" vertical="top" wrapText="1"/>
    </xf>
    <xf numFmtId="4" fontId="9" fillId="0" borderId="2" xfId="0" applyNumberFormat="1" applyFont="1" applyBorder="1" applyAlignment="1">
      <alignment vertical="top" wrapText="1"/>
    </xf>
    <xf numFmtId="4" fontId="13" fillId="0" borderId="3" xfId="0" applyNumberFormat="1" applyFont="1" applyBorder="1" applyAlignment="1">
      <alignment horizontal="right" vertical="top" wrapText="1"/>
    </xf>
    <xf numFmtId="4" fontId="13" fillId="0" borderId="3" xfId="0" applyNumberFormat="1" applyFont="1" applyBorder="1" applyAlignment="1">
      <alignment vertical="top" wrapText="1"/>
    </xf>
    <xf numFmtId="4" fontId="7" fillId="0" borderId="3" xfId="0" applyNumberFormat="1" applyFont="1" applyBorder="1" applyAlignment="1">
      <alignment horizontal="right" vertical="top" wrapText="1"/>
    </xf>
    <xf numFmtId="4" fontId="7" fillId="0" borderId="3" xfId="0" applyNumberFormat="1" applyFont="1" applyBorder="1" applyAlignment="1">
      <alignment vertical="top" wrapText="1"/>
    </xf>
    <xf numFmtId="4" fontId="0" fillId="0" borderId="7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right" vertical="center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4" fontId="6" fillId="0" borderId="6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8" fillId="0" borderId="3" xfId="0" applyFont="1" applyBorder="1" applyAlignment="1">
      <alignment vertical="justify"/>
    </xf>
    <xf numFmtId="0" fontId="0" fillId="0" borderId="3" xfId="0" applyBorder="1" applyAlignment="1">
      <alignment vertical="justify"/>
    </xf>
    <xf numFmtId="0" fontId="7" fillId="0" borderId="6" xfId="0" applyFont="1" applyBorder="1" applyAlignment="1">
      <alignment vertical="top" wrapText="1"/>
    </xf>
    <xf numFmtId="4" fontId="7" fillId="0" borderId="6" xfId="0" applyNumberFormat="1" applyFont="1" applyBorder="1" applyAlignment="1">
      <alignment horizontal="right" vertical="top" wrapText="1"/>
    </xf>
    <xf numFmtId="4" fontId="7" fillId="0" borderId="6" xfId="0" applyNumberFormat="1" applyFont="1" applyBorder="1" applyAlignment="1">
      <alignment vertical="top" wrapText="1"/>
    </xf>
    <xf numFmtId="4" fontId="13" fillId="0" borderId="6" xfId="0" applyNumberFormat="1" applyFont="1" applyBorder="1" applyAlignment="1">
      <alignment horizontal="right" vertical="top" wrapText="1"/>
    </xf>
    <xf numFmtId="4" fontId="13" fillId="0" borderId="6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4" fontId="7" fillId="0" borderId="7" xfId="0" applyNumberFormat="1" applyFont="1" applyBorder="1" applyAlignment="1">
      <alignment horizontal="right" vertical="top" wrapText="1"/>
    </xf>
    <xf numFmtId="4" fontId="7" fillId="0" borderId="17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vertical="top" wrapText="1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7" xfId="0" applyNumberFormat="1" applyFont="1" applyBorder="1" applyAlignment="1">
      <alignment horizontal="right" vertical="top" wrapText="1"/>
    </xf>
    <xf numFmtId="4" fontId="9" fillId="0" borderId="17" xfId="0" applyNumberFormat="1" applyFont="1" applyBorder="1" applyAlignment="1">
      <alignment horizontal="right" vertical="top" wrapText="1"/>
    </xf>
    <xf numFmtId="4" fontId="9" fillId="0" borderId="3" xfId="0" applyNumberFormat="1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4" fontId="13" fillId="0" borderId="7" xfId="0" applyNumberFormat="1" applyFont="1" applyBorder="1" applyAlignment="1">
      <alignment horizontal="right" vertical="top" wrapText="1"/>
    </xf>
    <xf numFmtId="4" fontId="13" fillId="0" borderId="17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0" fillId="0" borderId="3" xfId="0" applyNumberFormat="1" applyFont="1" applyBorder="1" applyAlignment="1">
      <alignment vertical="center"/>
    </xf>
    <xf numFmtId="0" fontId="13" fillId="0" borderId="6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8" fillId="0" borderId="18" xfId="0" applyFont="1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21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13" fillId="0" borderId="8" xfId="0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8" xfId="0" applyFont="1" applyBorder="1" applyAlignment="1">
      <alignment vertical="justify"/>
    </xf>
    <xf numFmtId="0" fontId="0" fillId="0" borderId="18" xfId="0" applyBorder="1" applyAlignment="1">
      <alignment vertical="justify"/>
    </xf>
    <xf numFmtId="0" fontId="0" fillId="0" borderId="6" xfId="0" applyBorder="1" applyAlignment="1">
      <alignment vertical="justify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9" fillId="0" borderId="25" xfId="0" applyNumberFormat="1" applyFont="1" applyBorder="1" applyAlignment="1">
      <alignment vertical="top" wrapText="1"/>
    </xf>
    <xf numFmtId="49" fontId="9" fillId="0" borderId="18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49" fontId="13" fillId="0" borderId="8" xfId="0" applyNumberFormat="1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8" fillId="0" borderId="8" xfId="0" applyFont="1" applyBorder="1" applyAlignment="1">
      <alignment vertical="top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8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49" fontId="13" fillId="0" borderId="18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7.75390625" style="0" customWidth="1"/>
    <col min="2" max="2" width="10.75390625" style="0" customWidth="1"/>
    <col min="3" max="3" width="9.00390625" style="0" customWidth="1"/>
    <col min="4" max="4" width="55.75390625" style="0" customWidth="1"/>
    <col min="5" max="7" width="13.875" style="0" customWidth="1"/>
  </cols>
  <sheetData>
    <row r="1" spans="1:7" ht="18">
      <c r="A1" s="141" t="s">
        <v>67</v>
      </c>
      <c r="B1" s="141"/>
      <c r="C1" s="141"/>
      <c r="D1" s="141"/>
      <c r="E1" s="141"/>
      <c r="F1" s="141"/>
      <c r="G1" s="141"/>
    </row>
    <row r="2" spans="2:4" ht="18">
      <c r="B2" s="2"/>
      <c r="C2" s="2"/>
      <c r="D2" s="2"/>
    </row>
    <row r="3" spans="1:7" ht="12.75">
      <c r="A3" s="136" t="s">
        <v>1</v>
      </c>
      <c r="B3" s="136" t="s">
        <v>30</v>
      </c>
      <c r="C3" s="136" t="s">
        <v>3</v>
      </c>
      <c r="D3" s="136" t="s">
        <v>28</v>
      </c>
      <c r="E3" s="137" t="s">
        <v>68</v>
      </c>
      <c r="F3" s="137"/>
      <c r="G3" s="137"/>
    </row>
    <row r="4" spans="1:7" s="16" customFormat="1" ht="15" customHeight="1">
      <c r="A4" s="136"/>
      <c r="B4" s="136"/>
      <c r="C4" s="136"/>
      <c r="D4" s="136"/>
      <c r="E4" s="142" t="s">
        <v>42</v>
      </c>
      <c r="F4" s="137" t="s">
        <v>43</v>
      </c>
      <c r="G4" s="137"/>
    </row>
    <row r="5" spans="1:7" s="16" customFormat="1" ht="15" customHeight="1">
      <c r="A5" s="136"/>
      <c r="B5" s="136"/>
      <c r="C5" s="136"/>
      <c r="D5" s="136"/>
      <c r="E5" s="142"/>
      <c r="F5" s="45" t="s">
        <v>45</v>
      </c>
      <c r="G5" s="45" t="s">
        <v>44</v>
      </c>
    </row>
    <row r="6" spans="1:7" s="21" customFormat="1" ht="7.5" customHeight="1">
      <c r="A6" s="11">
        <v>1</v>
      </c>
      <c r="B6" s="11">
        <v>2</v>
      </c>
      <c r="C6" s="11">
        <v>3</v>
      </c>
      <c r="D6" s="11">
        <v>4</v>
      </c>
      <c r="E6" s="44">
        <v>5</v>
      </c>
      <c r="F6" s="11">
        <v>6</v>
      </c>
      <c r="G6" s="46">
        <v>7</v>
      </c>
    </row>
    <row r="7" spans="1:7" ht="19.5" customHeight="1">
      <c r="A7" s="138">
        <v>758</v>
      </c>
      <c r="B7" s="36"/>
      <c r="C7" s="55"/>
      <c r="D7" s="37" t="s">
        <v>74</v>
      </c>
      <c r="E7" s="69">
        <f>SUM(E8,E10)</f>
        <v>-77200</v>
      </c>
      <c r="F7" s="72">
        <f>SUM(F8,F10)</f>
        <v>-77200</v>
      </c>
      <c r="G7" s="72"/>
    </row>
    <row r="8" spans="1:7" ht="33.75" customHeight="1">
      <c r="A8" s="139"/>
      <c r="B8" s="103">
        <v>75801</v>
      </c>
      <c r="C8" s="54"/>
      <c r="D8" s="43" t="s">
        <v>75</v>
      </c>
      <c r="E8" s="63">
        <f>SUM(E9)</f>
        <v>-80435</v>
      </c>
      <c r="F8" s="64">
        <f>SUM(F9)</f>
        <v>-80435</v>
      </c>
      <c r="G8" s="64"/>
    </row>
    <row r="9" spans="1:7" ht="28.5" customHeight="1">
      <c r="A9" s="139"/>
      <c r="B9" s="104"/>
      <c r="C9" s="57" t="s">
        <v>76</v>
      </c>
      <c r="D9" s="31" t="s">
        <v>77</v>
      </c>
      <c r="E9" s="59">
        <v>-80435</v>
      </c>
      <c r="F9" s="66">
        <v>-80435</v>
      </c>
      <c r="G9" s="66"/>
    </row>
    <row r="10" spans="1:7" ht="33.75" customHeight="1">
      <c r="A10" s="139"/>
      <c r="B10" s="103">
        <v>75831</v>
      </c>
      <c r="C10" s="56"/>
      <c r="D10" s="43" t="s">
        <v>78</v>
      </c>
      <c r="E10" s="68">
        <f>SUM(E11)</f>
        <v>3235</v>
      </c>
      <c r="F10" s="70">
        <f>SUM(F11)</f>
        <v>3235</v>
      </c>
      <c r="G10" s="70"/>
    </row>
    <row r="11" spans="1:7" ht="50.25" customHeight="1" thickBot="1">
      <c r="A11" s="140"/>
      <c r="B11" s="104"/>
      <c r="C11" s="53" t="s">
        <v>76</v>
      </c>
      <c r="D11" s="31" t="s">
        <v>77</v>
      </c>
      <c r="E11" s="65">
        <v>3235</v>
      </c>
      <c r="F11" s="71">
        <v>3235</v>
      </c>
      <c r="G11" s="71"/>
    </row>
    <row r="12" spans="1:7" s="23" customFormat="1" ht="19.5" customHeight="1" thickBot="1" thickTop="1">
      <c r="A12" s="133" t="s">
        <v>46</v>
      </c>
      <c r="B12" s="134"/>
      <c r="C12" s="134"/>
      <c r="D12" s="135"/>
      <c r="E12" s="73">
        <f>SUM(E7)</f>
        <v>-77200</v>
      </c>
      <c r="F12" s="74">
        <f>SUM(F7)</f>
        <v>-77200</v>
      </c>
      <c r="G12" s="75">
        <f>SUM(G7)</f>
        <v>0</v>
      </c>
    </row>
    <row r="13" spans="2:5" ht="13.5" thickTop="1">
      <c r="B13" s="1"/>
      <c r="C13" s="1"/>
      <c r="D13" s="1"/>
      <c r="E13" s="1"/>
    </row>
    <row r="14" spans="1:5" ht="12.75">
      <c r="A14" s="25"/>
      <c r="B14" s="1"/>
      <c r="C14" s="1"/>
      <c r="D14" s="1"/>
      <c r="E14" s="1"/>
    </row>
    <row r="15" spans="2:5" ht="12.75">
      <c r="B15" s="4"/>
      <c r="C15" s="1"/>
      <c r="D15" s="99" t="s">
        <v>79</v>
      </c>
      <c r="E15" s="1"/>
    </row>
    <row r="16" spans="2:5" ht="12.75">
      <c r="B16" s="1"/>
      <c r="C16" s="1"/>
      <c r="D16" s="1" t="s">
        <v>80</v>
      </c>
      <c r="E16" s="1"/>
    </row>
    <row r="17" spans="2:5" ht="12.75">
      <c r="B17" s="1"/>
      <c r="C17" s="1"/>
      <c r="D17" s="1" t="s">
        <v>71</v>
      </c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</sheetData>
  <mergeCells count="10">
    <mergeCell ref="A1:G1"/>
    <mergeCell ref="E4:E5"/>
    <mergeCell ref="A3:A5"/>
    <mergeCell ref="B3:B5"/>
    <mergeCell ref="C3:C5"/>
    <mergeCell ref="A12:D12"/>
    <mergeCell ref="D3:D5"/>
    <mergeCell ref="E3:G3"/>
    <mergeCell ref="F4:G4"/>
    <mergeCell ref="A7:A11"/>
  </mergeCells>
  <printOptions horizontalCentered="1"/>
  <pageMargins left="0.9448818897637796" right="0.9448818897637796" top="1.6141732283464567" bottom="0.5905511811023623" header="0.5118110236220472" footer="0.5118110236220472"/>
  <pageSetup horizontalDpi="300" verticalDpi="300" orientation="landscape" paperSize="9" scale="95" r:id="rId1"/>
  <headerFooter alignWithMargins="0">
    <oddHeader xml:space="preserve">&amp;R&amp;9Tabela nr 1
do Uchwały Rady Gminy nr  XII/80/09
z dnia 29.XII.2009
Załącznik nr 1  do Uchwały Rady Gminy nr  II/4/ 10 z dnia 18.02.2010r.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B4">
      <selection activeCell="D39" sqref="D39:H39"/>
    </sheetView>
  </sheetViews>
  <sheetFormatPr defaultColWidth="9.00390625" defaultRowHeight="12.75"/>
  <cols>
    <col min="1" max="1" width="6.625" style="28" customWidth="1"/>
    <col min="2" max="2" width="8.875" style="1" bestFit="1" customWidth="1"/>
    <col min="3" max="3" width="4.875" style="1" customWidth="1"/>
    <col min="4" max="4" width="29.375" style="1" customWidth="1"/>
    <col min="5" max="5" width="11.75390625" style="1" customWidth="1"/>
    <col min="6" max="6" width="12.875" style="1" customWidth="1"/>
    <col min="7" max="7" width="13.75390625" style="1" customWidth="1"/>
    <col min="8" max="8" width="11.625" style="1" customWidth="1"/>
    <col min="9" max="9" width="9.25390625" style="1" customWidth="1"/>
    <col min="10" max="10" width="11.00390625" style="1" customWidth="1"/>
    <col min="11" max="11" width="10.75390625" style="1" customWidth="1"/>
    <col min="12" max="12" width="11.75390625" style="1" customWidth="1"/>
  </cols>
  <sheetData>
    <row r="1" spans="1:12" ht="18">
      <c r="A1" s="151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7" ht="18">
      <c r="A2" s="47"/>
      <c r="B2" s="3"/>
      <c r="C2" s="3"/>
      <c r="D2" s="3"/>
      <c r="E2" s="3"/>
      <c r="F2" s="3"/>
      <c r="G2" s="3"/>
    </row>
    <row r="3" spans="1:12" ht="12.75">
      <c r="A3" s="48"/>
      <c r="B3" s="15"/>
      <c r="C3" s="15"/>
      <c r="D3" s="15"/>
      <c r="E3" s="15"/>
      <c r="F3" s="15"/>
      <c r="H3" s="7"/>
      <c r="I3" s="7"/>
      <c r="J3" s="7"/>
      <c r="K3" s="7"/>
      <c r="L3" s="17"/>
    </row>
    <row r="4" spans="1:12" s="18" customFormat="1" ht="18.75" customHeight="1">
      <c r="A4" s="150" t="s">
        <v>1</v>
      </c>
      <c r="B4" s="150" t="s">
        <v>2</v>
      </c>
      <c r="C4" s="150" t="s">
        <v>29</v>
      </c>
      <c r="D4" s="150" t="s">
        <v>8</v>
      </c>
      <c r="E4" s="150" t="s">
        <v>70</v>
      </c>
      <c r="F4" s="150" t="s">
        <v>20</v>
      </c>
      <c r="G4" s="150"/>
      <c r="H4" s="150"/>
      <c r="I4" s="150"/>
      <c r="J4" s="150"/>
      <c r="K4" s="150"/>
      <c r="L4" s="150"/>
    </row>
    <row r="5" spans="1:12" s="18" customFormat="1" ht="20.25" customHeight="1">
      <c r="A5" s="150"/>
      <c r="B5" s="150"/>
      <c r="C5" s="150"/>
      <c r="D5" s="150"/>
      <c r="E5" s="150"/>
      <c r="F5" s="150" t="s">
        <v>13</v>
      </c>
      <c r="G5" s="150" t="s">
        <v>4</v>
      </c>
      <c r="H5" s="150"/>
      <c r="I5" s="150"/>
      <c r="J5" s="150"/>
      <c r="K5" s="150"/>
      <c r="L5" s="150" t="s">
        <v>14</v>
      </c>
    </row>
    <row r="6" spans="1:12" s="18" customFormat="1" ht="63.75">
      <c r="A6" s="150"/>
      <c r="B6" s="150"/>
      <c r="C6" s="150"/>
      <c r="D6" s="150"/>
      <c r="E6" s="150"/>
      <c r="F6" s="150"/>
      <c r="G6" s="22" t="s">
        <v>23</v>
      </c>
      <c r="H6" s="22" t="s">
        <v>36</v>
      </c>
      <c r="I6" s="22" t="s">
        <v>21</v>
      </c>
      <c r="J6" s="22" t="s">
        <v>31</v>
      </c>
      <c r="K6" s="22" t="s">
        <v>22</v>
      </c>
      <c r="L6" s="150"/>
    </row>
    <row r="7" spans="1:12" s="18" customFormat="1" ht="6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</row>
    <row r="8" spans="1:12" s="18" customFormat="1" ht="12.75">
      <c r="A8" s="152" t="s">
        <v>81</v>
      </c>
      <c r="B8" s="38"/>
      <c r="C8" s="38"/>
      <c r="D8" s="38" t="s">
        <v>82</v>
      </c>
      <c r="E8" s="76">
        <f>SUM(E9,E11)</f>
        <v>-53000</v>
      </c>
      <c r="F8" s="76">
        <f>SUM(F11)</f>
        <v>0</v>
      </c>
      <c r="G8" s="76"/>
      <c r="H8" s="77"/>
      <c r="I8" s="76"/>
      <c r="J8" s="77"/>
      <c r="K8" s="77"/>
      <c r="L8" s="76">
        <f>SUM(L9,L11)</f>
        <v>-53000</v>
      </c>
    </row>
    <row r="9" spans="1:12" s="18" customFormat="1" ht="12.75">
      <c r="A9" s="153"/>
      <c r="B9" s="132">
        <v>60014</v>
      </c>
      <c r="C9" s="102"/>
      <c r="D9" s="102" t="s">
        <v>83</v>
      </c>
      <c r="E9" s="108">
        <f>SUM(E10)</f>
        <v>200000</v>
      </c>
      <c r="F9" s="108"/>
      <c r="G9" s="108"/>
      <c r="H9" s="109"/>
      <c r="I9" s="108"/>
      <c r="J9" s="109"/>
      <c r="K9" s="109"/>
      <c r="L9" s="108">
        <f>SUM(L10)</f>
        <v>200000</v>
      </c>
    </row>
    <row r="10" spans="1:12" s="18" customFormat="1" ht="76.5">
      <c r="A10" s="153"/>
      <c r="B10" s="125"/>
      <c r="C10" s="105">
        <v>6300</v>
      </c>
      <c r="D10" s="105" t="s">
        <v>84</v>
      </c>
      <c r="E10" s="106">
        <v>200000</v>
      </c>
      <c r="F10" s="106"/>
      <c r="G10" s="106"/>
      <c r="H10" s="107"/>
      <c r="I10" s="106"/>
      <c r="J10" s="107"/>
      <c r="K10" s="107"/>
      <c r="L10" s="106">
        <v>200000</v>
      </c>
    </row>
    <row r="11" spans="1:12" s="18" customFormat="1" ht="12.75">
      <c r="A11" s="154"/>
      <c r="B11" s="155" t="s">
        <v>85</v>
      </c>
      <c r="C11" s="41"/>
      <c r="D11" s="41" t="s">
        <v>86</v>
      </c>
      <c r="E11" s="78">
        <f>SUM(E12:E14)</f>
        <v>-253000</v>
      </c>
      <c r="F11" s="78">
        <f>SUM(F12:F14)</f>
        <v>0</v>
      </c>
      <c r="G11" s="78"/>
      <c r="H11" s="79"/>
      <c r="I11" s="78"/>
      <c r="J11" s="79"/>
      <c r="K11" s="79"/>
      <c r="L11" s="78">
        <f>SUM(L14)</f>
        <v>-253000</v>
      </c>
    </row>
    <row r="12" spans="1:12" s="18" customFormat="1" ht="25.5">
      <c r="A12" s="154"/>
      <c r="B12" s="181"/>
      <c r="C12" s="20">
        <v>3030</v>
      </c>
      <c r="D12" s="20" t="s">
        <v>106</v>
      </c>
      <c r="E12" s="80">
        <v>5000</v>
      </c>
      <c r="F12" s="80">
        <v>5000</v>
      </c>
      <c r="G12" s="80"/>
      <c r="H12" s="81"/>
      <c r="I12" s="80"/>
      <c r="J12" s="81"/>
      <c r="K12" s="81"/>
      <c r="L12" s="80"/>
    </row>
    <row r="13" spans="1:12" s="18" customFormat="1" ht="12.75">
      <c r="A13" s="154"/>
      <c r="B13" s="181"/>
      <c r="C13" s="20">
        <v>4300</v>
      </c>
      <c r="D13" s="20" t="s">
        <v>97</v>
      </c>
      <c r="E13" s="80">
        <v>-5000</v>
      </c>
      <c r="F13" s="80">
        <v>-5000</v>
      </c>
      <c r="G13" s="80"/>
      <c r="H13" s="81"/>
      <c r="I13" s="80"/>
      <c r="J13" s="81"/>
      <c r="K13" s="81"/>
      <c r="L13" s="80"/>
    </row>
    <row r="14" spans="1:12" s="18" customFormat="1" ht="25.5">
      <c r="A14" s="154"/>
      <c r="B14" s="156"/>
      <c r="C14" s="20">
        <v>6050</v>
      </c>
      <c r="D14" s="20" t="s">
        <v>38</v>
      </c>
      <c r="E14" s="80">
        <v>-253000</v>
      </c>
      <c r="F14" s="80"/>
      <c r="G14" s="80"/>
      <c r="H14" s="80"/>
      <c r="I14" s="80"/>
      <c r="J14" s="81"/>
      <c r="K14" s="81"/>
      <c r="L14" s="80">
        <v>-253000</v>
      </c>
    </row>
    <row r="15" spans="1:12" s="18" customFormat="1" ht="12.75">
      <c r="A15" s="126">
        <v>750</v>
      </c>
      <c r="B15" s="110"/>
      <c r="C15" s="20"/>
      <c r="D15" s="114" t="s">
        <v>87</v>
      </c>
      <c r="E15" s="115">
        <f>SUM(E16)</f>
        <v>0</v>
      </c>
      <c r="F15" s="116">
        <f>SUM(F16)</f>
        <v>0</v>
      </c>
      <c r="G15" s="116">
        <f>SUM(G16)</f>
        <v>2478</v>
      </c>
      <c r="H15" s="117"/>
      <c r="I15" s="115"/>
      <c r="J15" s="118"/>
      <c r="K15" s="118"/>
      <c r="L15" s="115"/>
    </row>
    <row r="16" spans="1:12" s="18" customFormat="1" ht="25.5">
      <c r="A16" s="144"/>
      <c r="B16" s="145">
        <v>75023</v>
      </c>
      <c r="C16" s="41"/>
      <c r="D16" s="119" t="s">
        <v>88</v>
      </c>
      <c r="E16" s="78">
        <f>SUM(E17:E18)</f>
        <v>0</v>
      </c>
      <c r="F16" s="120">
        <f>SUM(F17:F18)</f>
        <v>0</v>
      </c>
      <c r="G16" s="120">
        <f>SUM(G17:G18)</f>
        <v>2478</v>
      </c>
      <c r="H16" s="121"/>
      <c r="I16" s="78"/>
      <c r="J16" s="79"/>
      <c r="K16" s="79"/>
      <c r="L16" s="78"/>
    </row>
    <row r="17" spans="1:12" s="18" customFormat="1" ht="12.75">
      <c r="A17" s="144"/>
      <c r="B17" s="154"/>
      <c r="C17" s="20">
        <v>4040</v>
      </c>
      <c r="D17" s="111" t="s">
        <v>89</v>
      </c>
      <c r="E17" s="80">
        <v>2478</v>
      </c>
      <c r="F17" s="112">
        <v>2478</v>
      </c>
      <c r="G17" s="112">
        <v>2478</v>
      </c>
      <c r="H17" s="113"/>
      <c r="I17" s="80"/>
      <c r="J17" s="81"/>
      <c r="K17" s="81"/>
      <c r="L17" s="80"/>
    </row>
    <row r="18" spans="1:12" s="18" customFormat="1" ht="12.75">
      <c r="A18" s="127"/>
      <c r="B18" s="156"/>
      <c r="C18" s="20">
        <v>4270</v>
      </c>
      <c r="D18" s="111" t="s">
        <v>90</v>
      </c>
      <c r="E18" s="80">
        <v>-2478</v>
      </c>
      <c r="F18" s="112">
        <v>-2478</v>
      </c>
      <c r="G18" s="112"/>
      <c r="H18" s="113"/>
      <c r="I18" s="80"/>
      <c r="J18" s="81"/>
      <c r="K18" s="81"/>
      <c r="L18" s="80"/>
    </row>
    <row r="19" spans="1:12" s="18" customFormat="1" ht="12.75">
      <c r="A19" s="143">
        <v>801</v>
      </c>
      <c r="B19" s="101"/>
      <c r="C19" s="20"/>
      <c r="D19" s="114" t="s">
        <v>39</v>
      </c>
      <c r="E19" s="115">
        <f>SUM(E20,E24)</f>
        <v>-24200</v>
      </c>
      <c r="F19" s="116">
        <f>SUM(F20,F24)</f>
        <v>-24200</v>
      </c>
      <c r="G19" s="116">
        <f>SUM(G20,G24)</f>
        <v>200</v>
      </c>
      <c r="H19" s="117"/>
      <c r="I19" s="115"/>
      <c r="J19" s="118"/>
      <c r="K19" s="118"/>
      <c r="L19" s="115"/>
    </row>
    <row r="20" spans="1:12" s="18" customFormat="1" ht="12.75">
      <c r="A20" s="154"/>
      <c r="B20" s="145">
        <v>80101</v>
      </c>
      <c r="C20" s="20"/>
      <c r="D20" s="43" t="s">
        <v>40</v>
      </c>
      <c r="E20" s="78">
        <f>SUM(E21:E23)</f>
        <v>-24200</v>
      </c>
      <c r="F20" s="120">
        <f>SUM(F21:F23)</f>
        <v>-24200</v>
      </c>
      <c r="G20" s="120">
        <f>SUM(G21:G23)</f>
        <v>200</v>
      </c>
      <c r="H20" s="121"/>
      <c r="I20" s="78"/>
      <c r="J20" s="79"/>
      <c r="K20" s="79"/>
      <c r="L20" s="78"/>
    </row>
    <row r="21" spans="1:12" s="18" customFormat="1" ht="12.75">
      <c r="A21" s="154"/>
      <c r="B21" s="146"/>
      <c r="C21" s="20">
        <v>4170</v>
      </c>
      <c r="D21" s="111" t="s">
        <v>91</v>
      </c>
      <c r="E21" s="80">
        <v>200</v>
      </c>
      <c r="F21" s="112">
        <v>200</v>
      </c>
      <c r="G21" s="112">
        <v>200</v>
      </c>
      <c r="H21" s="113"/>
      <c r="I21" s="80"/>
      <c r="J21" s="81"/>
      <c r="K21" s="81"/>
      <c r="L21" s="80"/>
    </row>
    <row r="22" spans="1:12" s="18" customFormat="1" ht="12.75">
      <c r="A22" s="154"/>
      <c r="B22" s="146"/>
      <c r="C22" s="20">
        <v>4270</v>
      </c>
      <c r="D22" s="111" t="s">
        <v>90</v>
      </c>
      <c r="E22" s="80">
        <v>-24200</v>
      </c>
      <c r="F22" s="112">
        <v>-24200</v>
      </c>
      <c r="G22" s="112"/>
      <c r="H22" s="113"/>
      <c r="I22" s="80"/>
      <c r="J22" s="81"/>
      <c r="K22" s="81"/>
      <c r="L22" s="80"/>
    </row>
    <row r="23" spans="1:12" s="18" customFormat="1" ht="38.25">
      <c r="A23" s="154"/>
      <c r="B23" s="156"/>
      <c r="C23" s="20">
        <v>4750</v>
      </c>
      <c r="D23" s="111" t="s">
        <v>92</v>
      </c>
      <c r="E23" s="80">
        <v>-200</v>
      </c>
      <c r="F23" s="112">
        <v>-200</v>
      </c>
      <c r="G23" s="112"/>
      <c r="H23" s="113"/>
      <c r="I23" s="80"/>
      <c r="J23" s="81"/>
      <c r="K23" s="81"/>
      <c r="L23" s="80"/>
    </row>
    <row r="24" spans="1:12" s="18" customFormat="1" ht="12.75">
      <c r="A24" s="154"/>
      <c r="B24" s="145">
        <v>80148</v>
      </c>
      <c r="C24" s="41"/>
      <c r="D24" s="119" t="s">
        <v>93</v>
      </c>
      <c r="E24" s="78">
        <f>SUM(E25:E26)</f>
        <v>0</v>
      </c>
      <c r="F24" s="120">
        <f>SUM(F25:F26)</f>
        <v>0</v>
      </c>
      <c r="G24" s="120">
        <f>SUM(G25:G26)</f>
        <v>0</v>
      </c>
      <c r="H24" s="121"/>
      <c r="I24" s="78"/>
      <c r="J24" s="79"/>
      <c r="K24" s="79"/>
      <c r="L24" s="78"/>
    </row>
    <row r="25" spans="1:12" s="18" customFormat="1" ht="25.5">
      <c r="A25" s="154"/>
      <c r="B25" s="154"/>
      <c r="C25" s="20">
        <v>4010</v>
      </c>
      <c r="D25" s="111" t="s">
        <v>94</v>
      </c>
      <c r="E25" s="80">
        <v>-781</v>
      </c>
      <c r="F25" s="112">
        <v>-781</v>
      </c>
      <c r="G25" s="112">
        <v>-781</v>
      </c>
      <c r="H25" s="113"/>
      <c r="I25" s="80"/>
      <c r="J25" s="81"/>
      <c r="K25" s="81"/>
      <c r="L25" s="80"/>
    </row>
    <row r="26" spans="1:12" s="18" customFormat="1" ht="12.75">
      <c r="A26" s="127"/>
      <c r="B26" s="156"/>
      <c r="C26" s="20">
        <v>4040</v>
      </c>
      <c r="D26" s="111" t="s">
        <v>89</v>
      </c>
      <c r="E26" s="80">
        <v>781</v>
      </c>
      <c r="F26" s="112">
        <v>781</v>
      </c>
      <c r="G26" s="112">
        <v>781</v>
      </c>
      <c r="H26" s="113"/>
      <c r="I26" s="80"/>
      <c r="J26" s="81"/>
      <c r="K26" s="81"/>
      <c r="L26" s="80"/>
    </row>
    <row r="27" spans="1:12" s="18" customFormat="1" ht="12.75">
      <c r="A27" s="143">
        <v>851</v>
      </c>
      <c r="B27" s="122"/>
      <c r="C27" s="123"/>
      <c r="D27" s="114" t="s">
        <v>95</v>
      </c>
      <c r="E27" s="115">
        <f>SUM(E28)</f>
        <v>0</v>
      </c>
      <c r="F27" s="116">
        <f>SUM(F28)</f>
        <v>0</v>
      </c>
      <c r="G27" s="116"/>
      <c r="H27" s="117"/>
      <c r="I27" s="115"/>
      <c r="J27" s="118"/>
      <c r="K27" s="118"/>
      <c r="L27" s="115"/>
    </row>
    <row r="28" spans="1:12" s="18" customFormat="1" ht="12.75">
      <c r="A28" s="144"/>
      <c r="B28" s="145">
        <v>85154</v>
      </c>
      <c r="C28" s="41"/>
      <c r="D28" s="119" t="s">
        <v>98</v>
      </c>
      <c r="E28" s="78">
        <f>SUM(E29:E30)</f>
        <v>0</v>
      </c>
      <c r="F28" s="120">
        <f>SUM(F29:F30)</f>
        <v>0</v>
      </c>
      <c r="G28" s="120"/>
      <c r="H28" s="121"/>
      <c r="I28" s="78"/>
      <c r="J28" s="79"/>
      <c r="K28" s="79"/>
      <c r="L28" s="78"/>
    </row>
    <row r="29" spans="1:12" s="18" customFormat="1" ht="12.75">
      <c r="A29" s="144"/>
      <c r="B29" s="146"/>
      <c r="C29" s="20">
        <v>3110</v>
      </c>
      <c r="D29" s="111" t="s">
        <v>96</v>
      </c>
      <c r="E29" s="80">
        <v>-1000</v>
      </c>
      <c r="F29" s="112">
        <v>-1000</v>
      </c>
      <c r="G29" s="112"/>
      <c r="H29" s="113"/>
      <c r="I29" s="80"/>
      <c r="J29" s="81"/>
      <c r="K29" s="81"/>
      <c r="L29" s="80"/>
    </row>
    <row r="30" spans="1:12" s="18" customFormat="1" ht="12.75">
      <c r="A30" s="144"/>
      <c r="B30" s="147"/>
      <c r="C30" s="20">
        <v>4300</v>
      </c>
      <c r="D30" s="111" t="s">
        <v>97</v>
      </c>
      <c r="E30" s="80">
        <v>1000</v>
      </c>
      <c r="F30" s="112">
        <v>1000</v>
      </c>
      <c r="G30" s="112"/>
      <c r="H30" s="113"/>
      <c r="I30" s="80"/>
      <c r="J30" s="81"/>
      <c r="K30" s="81"/>
      <c r="L30" s="80"/>
    </row>
    <row r="31" spans="1:18" ht="12.75">
      <c r="A31" s="130">
        <v>852</v>
      </c>
      <c r="B31" s="58"/>
      <c r="C31" s="34"/>
      <c r="D31" s="35" t="s">
        <v>99</v>
      </c>
      <c r="E31" s="67">
        <f>SUM(E32,)</f>
        <v>0</v>
      </c>
      <c r="F31" s="86">
        <f>SUM(F32,)</f>
        <v>0</v>
      </c>
      <c r="G31" s="86">
        <f>SUM(G32,)</f>
        <v>0</v>
      </c>
      <c r="H31" s="87">
        <f>SUM(H32,)</f>
        <v>0</v>
      </c>
      <c r="I31" s="67"/>
      <c r="J31" s="67"/>
      <c r="K31" s="67"/>
      <c r="L31" s="67"/>
      <c r="M31" s="1"/>
      <c r="N31" s="1"/>
      <c r="O31" s="1"/>
      <c r="P31" s="1"/>
      <c r="Q31" s="1"/>
      <c r="R31" s="1"/>
    </row>
    <row r="32" spans="1:12" ht="12.75">
      <c r="A32" s="131"/>
      <c r="B32" s="157">
        <v>85219</v>
      </c>
      <c r="C32" s="42"/>
      <c r="D32" s="43" t="s">
        <v>100</v>
      </c>
      <c r="E32" s="63">
        <f>SUM(E33:E34)</f>
        <v>0</v>
      </c>
      <c r="F32" s="85">
        <f>SUM(F33:F34)</f>
        <v>0</v>
      </c>
      <c r="G32" s="85">
        <f>SUM(G33:G34)</f>
        <v>0</v>
      </c>
      <c r="H32" s="88">
        <f>SUM(H33:H34)</f>
        <v>0</v>
      </c>
      <c r="I32" s="63"/>
      <c r="J32" s="63"/>
      <c r="K32" s="63"/>
      <c r="L32" s="63">
        <f>SUM(L34:L34)</f>
        <v>0</v>
      </c>
    </row>
    <row r="33" spans="1:12" ht="25.5">
      <c r="A33" s="131"/>
      <c r="B33" s="128"/>
      <c r="C33" s="124">
        <v>4010</v>
      </c>
      <c r="D33" s="111" t="s">
        <v>94</v>
      </c>
      <c r="E33" s="85">
        <v>-300</v>
      </c>
      <c r="F33" s="85">
        <v>-300</v>
      </c>
      <c r="G33" s="85">
        <v>-300</v>
      </c>
      <c r="H33" s="88"/>
      <c r="I33" s="63"/>
      <c r="J33" s="63"/>
      <c r="K33" s="63"/>
      <c r="L33" s="63"/>
    </row>
    <row r="34" spans="1:12" ht="13.5" thickBot="1">
      <c r="A34" s="131"/>
      <c r="B34" s="129"/>
      <c r="C34" s="10">
        <v>4040</v>
      </c>
      <c r="D34" s="111" t="s">
        <v>89</v>
      </c>
      <c r="E34" s="82">
        <v>300</v>
      </c>
      <c r="F34" s="82">
        <v>300</v>
      </c>
      <c r="G34" s="82">
        <v>300</v>
      </c>
      <c r="H34" s="84"/>
      <c r="I34" s="59"/>
      <c r="J34" s="59"/>
      <c r="K34" s="59"/>
      <c r="L34" s="59"/>
    </row>
    <row r="35" spans="1:12" ht="14.25" thickBot="1" thickTop="1">
      <c r="A35" s="49"/>
      <c r="B35" s="39"/>
      <c r="C35" s="39"/>
      <c r="D35" s="40" t="s">
        <v>41</v>
      </c>
      <c r="E35" s="90">
        <f>SUM(E8,E15,E19,E27,E31)</f>
        <v>-77200</v>
      </c>
      <c r="F35" s="89">
        <f>SUM(F8,F15,F19,F27,F31)</f>
        <v>-24200</v>
      </c>
      <c r="G35" s="89">
        <f>SUM(G8,G15,G19,G27,G31)</f>
        <v>2678</v>
      </c>
      <c r="H35" s="89">
        <f>SUM(H8,H31)</f>
        <v>0</v>
      </c>
      <c r="I35" s="89">
        <f>SUM(I8,I31)</f>
        <v>0</v>
      </c>
      <c r="J35" s="89">
        <f>SUM(J8,J31)</f>
        <v>0</v>
      </c>
      <c r="K35" s="89"/>
      <c r="L35" s="89">
        <f>SUM(L8,L31)</f>
        <v>-53000</v>
      </c>
    </row>
    <row r="36" ht="13.5" thickTop="1">
      <c r="A36" s="50"/>
    </row>
    <row r="37" spans="4:8" ht="12.75">
      <c r="D37" s="148" t="s">
        <v>101</v>
      </c>
      <c r="E37" s="148"/>
      <c r="F37" s="148"/>
      <c r="G37" s="148"/>
      <c r="H37" s="148"/>
    </row>
    <row r="38" spans="4:8" ht="12.75">
      <c r="D38" s="149" t="s">
        <v>107</v>
      </c>
      <c r="E38" s="149"/>
      <c r="F38" s="149"/>
      <c r="G38" s="149"/>
      <c r="H38" s="149"/>
    </row>
    <row r="39" spans="4:8" ht="12.75">
      <c r="D39" s="149" t="s">
        <v>102</v>
      </c>
      <c r="E39" s="149"/>
      <c r="F39" s="149"/>
      <c r="G39" s="149"/>
      <c r="H39" s="149"/>
    </row>
  </sheetData>
  <mergeCells count="25">
    <mergeCell ref="B24:B26"/>
    <mergeCell ref="F5:F6"/>
    <mergeCell ref="A8:A14"/>
    <mergeCell ref="B11:B14"/>
    <mergeCell ref="B32:B34"/>
    <mergeCell ref="A31:A34"/>
    <mergeCell ref="B9:B10"/>
    <mergeCell ref="A15:A18"/>
    <mergeCell ref="B16:B18"/>
    <mergeCell ref="B20:B23"/>
    <mergeCell ref="A19:A26"/>
    <mergeCell ref="D39:H39"/>
    <mergeCell ref="L5:L6"/>
    <mergeCell ref="C4:C6"/>
    <mergeCell ref="A1:L1"/>
    <mergeCell ref="E4:E6"/>
    <mergeCell ref="A4:A6"/>
    <mergeCell ref="D4:D6"/>
    <mergeCell ref="B4:B6"/>
    <mergeCell ref="F4:L4"/>
    <mergeCell ref="G5:K5"/>
    <mergeCell ref="A27:A30"/>
    <mergeCell ref="B28:B30"/>
    <mergeCell ref="D37:H37"/>
    <mergeCell ref="D38:H38"/>
  </mergeCells>
  <printOptions horizontalCentered="1"/>
  <pageMargins left="0.3937007874015748" right="0.3937007874015748" top="0.7874015748031497" bottom="0.7874015748031497" header="0.11811023622047245" footer="0.5118110236220472"/>
  <pageSetup horizontalDpi="600" verticalDpi="600" orientation="landscape" paperSize="9" scale="95" r:id="rId1"/>
  <headerFooter alignWithMargins="0">
    <oddHeader>&amp;RTabela nr 2
do Uchwały Rady Gminy nr XII/80/09
z dnia  29.12.2009
Załącznik nr 2 do Uchwały
 Rady Gminy nr II/4/10 z dnia 18.02.2010 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22">
      <selection activeCell="A21" sqref="A2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3" width="9.875" style="1" customWidth="1"/>
    <col min="14" max="14" width="9.625" style="1" customWidth="1"/>
    <col min="15" max="15" width="16.75390625" style="1" customWidth="1"/>
    <col min="16" max="16384" width="9.125" style="1" customWidth="1"/>
  </cols>
  <sheetData>
    <row r="1" spans="1:15" ht="18">
      <c r="A1" s="169" t="s">
        <v>57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</row>
    <row r="3" spans="1:15" s="14" customFormat="1" ht="19.5" customHeight="1">
      <c r="A3" s="170" t="s">
        <v>17</v>
      </c>
      <c r="B3" s="170" t="s">
        <v>1</v>
      </c>
      <c r="C3" s="170" t="s">
        <v>15</v>
      </c>
      <c r="D3" s="170" t="s">
        <v>32</v>
      </c>
      <c r="E3" s="171" t="s">
        <v>25</v>
      </c>
      <c r="F3" s="171" t="s">
        <v>27</v>
      </c>
      <c r="G3" s="171" t="s">
        <v>19</v>
      </c>
      <c r="H3" s="171"/>
      <c r="I3" s="171"/>
      <c r="J3" s="171"/>
      <c r="K3" s="171"/>
      <c r="L3" s="171"/>
      <c r="M3" s="171"/>
      <c r="N3" s="171"/>
      <c r="O3" s="171" t="s">
        <v>33</v>
      </c>
    </row>
    <row r="4" spans="1:15" s="14" customFormat="1" ht="19.5" customHeight="1">
      <c r="A4" s="170"/>
      <c r="B4" s="170"/>
      <c r="C4" s="170"/>
      <c r="D4" s="170"/>
      <c r="E4" s="171"/>
      <c r="F4" s="171"/>
      <c r="G4" s="171" t="s">
        <v>58</v>
      </c>
      <c r="H4" s="158" t="s">
        <v>35</v>
      </c>
      <c r="I4" s="159"/>
      <c r="J4" s="160"/>
      <c r="K4" s="161" t="s">
        <v>72</v>
      </c>
      <c r="L4" s="171" t="s">
        <v>49</v>
      </c>
      <c r="M4" s="161" t="s">
        <v>51</v>
      </c>
      <c r="N4" s="171" t="s">
        <v>59</v>
      </c>
      <c r="O4" s="171"/>
    </row>
    <row r="5" spans="1:15" s="14" customFormat="1" ht="29.25" customHeight="1">
      <c r="A5" s="170"/>
      <c r="B5" s="170"/>
      <c r="C5" s="170"/>
      <c r="D5" s="170"/>
      <c r="E5" s="171"/>
      <c r="F5" s="171"/>
      <c r="G5" s="171"/>
      <c r="H5" s="171" t="s">
        <v>34</v>
      </c>
      <c r="I5" s="171" t="s">
        <v>24</v>
      </c>
      <c r="J5" s="171" t="s">
        <v>73</v>
      </c>
      <c r="K5" s="162"/>
      <c r="L5" s="171"/>
      <c r="M5" s="172"/>
      <c r="N5" s="171"/>
      <c r="O5" s="171"/>
    </row>
    <row r="6" spans="1:15" s="14" customFormat="1" ht="19.5" customHeight="1">
      <c r="A6" s="170"/>
      <c r="B6" s="170"/>
      <c r="C6" s="170"/>
      <c r="D6" s="170"/>
      <c r="E6" s="171"/>
      <c r="F6" s="171"/>
      <c r="G6" s="171"/>
      <c r="H6" s="171"/>
      <c r="I6" s="171"/>
      <c r="J6" s="171"/>
      <c r="K6" s="162"/>
      <c r="L6" s="171"/>
      <c r="M6" s="172"/>
      <c r="N6" s="171"/>
      <c r="O6" s="171"/>
    </row>
    <row r="7" spans="1:15" s="14" customFormat="1" ht="19.5" customHeight="1">
      <c r="A7" s="170"/>
      <c r="B7" s="170"/>
      <c r="C7" s="170"/>
      <c r="D7" s="170"/>
      <c r="E7" s="171"/>
      <c r="F7" s="171"/>
      <c r="G7" s="171"/>
      <c r="H7" s="171"/>
      <c r="I7" s="171"/>
      <c r="J7" s="171"/>
      <c r="K7" s="163"/>
      <c r="L7" s="171"/>
      <c r="M7" s="173"/>
      <c r="N7" s="171"/>
      <c r="O7" s="171"/>
    </row>
    <row r="8" spans="1:15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/>
      <c r="N8" s="8">
        <v>13</v>
      </c>
      <c r="O8" s="8">
        <v>14</v>
      </c>
    </row>
    <row r="9" spans="1:15" ht="217.5" customHeight="1">
      <c r="A9" s="12" t="s">
        <v>5</v>
      </c>
      <c r="B9" s="92" t="s">
        <v>47</v>
      </c>
      <c r="C9" s="92" t="s">
        <v>50</v>
      </c>
      <c r="D9" s="9">
        <v>6050</v>
      </c>
      <c r="E9" s="26" t="s">
        <v>60</v>
      </c>
      <c r="F9" s="93">
        <v>3899942.99</v>
      </c>
      <c r="G9" s="93">
        <v>958989</v>
      </c>
      <c r="H9" s="93">
        <v>58989</v>
      </c>
      <c r="I9" s="93">
        <v>900000</v>
      </c>
      <c r="J9" s="94"/>
      <c r="K9" s="93">
        <v>1090480.78</v>
      </c>
      <c r="L9" s="100">
        <v>1850486.21</v>
      </c>
      <c r="M9" s="93"/>
      <c r="N9" s="51"/>
      <c r="O9" s="26" t="s">
        <v>37</v>
      </c>
    </row>
    <row r="10" spans="1:15" ht="77.25" customHeight="1">
      <c r="A10" s="61" t="s">
        <v>6</v>
      </c>
      <c r="B10" s="29">
        <v>600</v>
      </c>
      <c r="C10" s="29">
        <v>60016</v>
      </c>
      <c r="D10" s="29">
        <v>6050</v>
      </c>
      <c r="E10" s="30" t="s">
        <v>53</v>
      </c>
      <c r="F10" s="83">
        <v>711000</v>
      </c>
      <c r="G10" s="83">
        <v>711000</v>
      </c>
      <c r="H10" s="83">
        <v>189440</v>
      </c>
      <c r="I10" s="83">
        <v>521560</v>
      </c>
      <c r="J10" s="94"/>
      <c r="K10" s="83"/>
      <c r="L10" s="83"/>
      <c r="M10" s="83"/>
      <c r="N10" s="33"/>
      <c r="O10" s="26" t="s">
        <v>37</v>
      </c>
    </row>
    <row r="11" spans="1:15" ht="77.25" customHeight="1">
      <c r="A11" s="61" t="s">
        <v>7</v>
      </c>
      <c r="B11" s="29">
        <v>600</v>
      </c>
      <c r="C11" s="29">
        <v>60016</v>
      </c>
      <c r="D11" s="29">
        <v>6050</v>
      </c>
      <c r="E11" s="30" t="s">
        <v>61</v>
      </c>
      <c r="F11" s="83">
        <v>200000</v>
      </c>
      <c r="G11" s="83">
        <v>100000</v>
      </c>
      <c r="H11" s="83">
        <v>100000</v>
      </c>
      <c r="I11" s="83"/>
      <c r="J11" s="95"/>
      <c r="K11" s="83"/>
      <c r="L11" s="83"/>
      <c r="M11" s="83"/>
      <c r="N11" s="33"/>
      <c r="O11" s="26" t="s">
        <v>37</v>
      </c>
    </row>
    <row r="12" spans="1:15" ht="36.75" customHeight="1">
      <c r="A12" s="177" t="s">
        <v>0</v>
      </c>
      <c r="B12" s="179">
        <v>600</v>
      </c>
      <c r="C12" s="179">
        <v>60016</v>
      </c>
      <c r="D12" s="29">
        <v>6058</v>
      </c>
      <c r="E12" s="165" t="s">
        <v>52</v>
      </c>
      <c r="F12" s="167">
        <v>1833738.25</v>
      </c>
      <c r="G12" s="83">
        <v>1201565.79</v>
      </c>
      <c r="H12" s="97"/>
      <c r="I12" s="97"/>
      <c r="J12" s="95">
        <v>1201565.79</v>
      </c>
      <c r="K12" s="83"/>
      <c r="L12" s="83"/>
      <c r="M12" s="83"/>
      <c r="N12" s="33"/>
      <c r="O12" s="26" t="s">
        <v>37</v>
      </c>
    </row>
    <row r="13" spans="1:15" ht="41.25" customHeight="1">
      <c r="A13" s="178"/>
      <c r="B13" s="180"/>
      <c r="C13" s="180"/>
      <c r="D13" s="29">
        <v>6059</v>
      </c>
      <c r="E13" s="166"/>
      <c r="F13" s="168"/>
      <c r="G13" s="83">
        <v>232042</v>
      </c>
      <c r="H13" s="83">
        <v>57552</v>
      </c>
      <c r="I13" s="83">
        <v>174490</v>
      </c>
      <c r="J13" s="95"/>
      <c r="K13" s="83"/>
      <c r="L13" s="83"/>
      <c r="M13" s="83"/>
      <c r="N13" s="33"/>
      <c r="O13" s="26" t="s">
        <v>37</v>
      </c>
    </row>
    <row r="14" spans="1:15" ht="42.75" customHeight="1">
      <c r="A14" s="61" t="s">
        <v>9</v>
      </c>
      <c r="B14" s="29">
        <v>600</v>
      </c>
      <c r="C14" s="29">
        <v>60016</v>
      </c>
      <c r="D14" s="29">
        <v>6050</v>
      </c>
      <c r="E14" s="30" t="s">
        <v>54</v>
      </c>
      <c r="F14" s="83">
        <v>357000</v>
      </c>
      <c r="G14" s="83">
        <v>57000</v>
      </c>
      <c r="H14" s="83">
        <v>57000</v>
      </c>
      <c r="I14" s="83"/>
      <c r="J14" s="95"/>
      <c r="K14" s="83"/>
      <c r="L14" s="83"/>
      <c r="M14" s="83"/>
      <c r="N14" s="33"/>
      <c r="O14" s="26" t="s">
        <v>37</v>
      </c>
    </row>
    <row r="15" spans="1:15" ht="42.75" customHeight="1">
      <c r="A15" s="61" t="s">
        <v>10</v>
      </c>
      <c r="B15" s="29">
        <v>600</v>
      </c>
      <c r="C15" s="29">
        <v>60016</v>
      </c>
      <c r="D15" s="29">
        <v>6050</v>
      </c>
      <c r="E15" s="30" t="s">
        <v>103</v>
      </c>
      <c r="F15" s="83">
        <v>500000</v>
      </c>
      <c r="G15" s="83">
        <v>17000</v>
      </c>
      <c r="H15" s="83">
        <v>17000</v>
      </c>
      <c r="I15" s="83"/>
      <c r="J15" s="96"/>
      <c r="K15" s="83"/>
      <c r="L15" s="83">
        <v>100000</v>
      </c>
      <c r="M15" s="83">
        <v>383000</v>
      </c>
      <c r="N15" s="33"/>
      <c r="O15" s="26"/>
    </row>
    <row r="16" spans="1:15" ht="58.5" customHeight="1">
      <c r="A16" s="61" t="s">
        <v>11</v>
      </c>
      <c r="B16" s="29">
        <v>600</v>
      </c>
      <c r="C16" s="29">
        <v>60016</v>
      </c>
      <c r="D16" s="29">
        <v>6050</v>
      </c>
      <c r="E16" s="30" t="s">
        <v>56</v>
      </c>
      <c r="F16" s="83">
        <v>56450</v>
      </c>
      <c r="G16" s="83">
        <v>56450</v>
      </c>
      <c r="H16" s="83">
        <v>56450</v>
      </c>
      <c r="I16" s="83"/>
      <c r="J16" s="96"/>
      <c r="K16" s="83"/>
      <c r="L16" s="83"/>
      <c r="M16" s="83"/>
      <c r="N16" s="33"/>
      <c r="O16" s="26" t="s">
        <v>37</v>
      </c>
    </row>
    <row r="17" spans="1:15" ht="41.25" customHeight="1">
      <c r="A17" s="61" t="s">
        <v>12</v>
      </c>
      <c r="B17" s="29">
        <v>700</v>
      </c>
      <c r="C17" s="29">
        <v>70005</v>
      </c>
      <c r="D17" s="29">
        <v>6060</v>
      </c>
      <c r="E17" s="30" t="s">
        <v>62</v>
      </c>
      <c r="F17" s="83">
        <v>10000</v>
      </c>
      <c r="G17" s="83">
        <v>10000</v>
      </c>
      <c r="H17" s="83">
        <v>10000</v>
      </c>
      <c r="I17" s="83"/>
      <c r="J17" s="95"/>
      <c r="K17" s="83"/>
      <c r="L17" s="83"/>
      <c r="M17" s="83"/>
      <c r="N17" s="33"/>
      <c r="O17" s="26" t="s">
        <v>37</v>
      </c>
    </row>
    <row r="18" spans="1:15" ht="76.5" customHeight="1">
      <c r="A18" s="61" t="s">
        <v>12</v>
      </c>
      <c r="B18" s="29">
        <v>750</v>
      </c>
      <c r="C18" s="29">
        <v>75095</v>
      </c>
      <c r="D18" s="29">
        <v>6050</v>
      </c>
      <c r="E18" s="30" t="s">
        <v>63</v>
      </c>
      <c r="F18" s="83">
        <v>600000</v>
      </c>
      <c r="G18" s="83">
        <v>15000</v>
      </c>
      <c r="H18" s="83">
        <v>15000</v>
      </c>
      <c r="I18" s="83"/>
      <c r="J18" s="91"/>
      <c r="K18" s="83"/>
      <c r="L18" s="83">
        <v>400000</v>
      </c>
      <c r="M18" s="83">
        <v>185000</v>
      </c>
      <c r="N18" s="33"/>
      <c r="O18" s="26" t="s">
        <v>37</v>
      </c>
    </row>
    <row r="19" spans="1:15" ht="41.25" customHeight="1">
      <c r="A19" s="61" t="s">
        <v>64</v>
      </c>
      <c r="B19" s="29">
        <v>754</v>
      </c>
      <c r="C19" s="29">
        <v>75412</v>
      </c>
      <c r="D19" s="29">
        <v>6060</v>
      </c>
      <c r="E19" s="30" t="s">
        <v>55</v>
      </c>
      <c r="F19" s="83">
        <v>550000</v>
      </c>
      <c r="G19" s="83">
        <v>100000</v>
      </c>
      <c r="H19" s="83">
        <v>100000</v>
      </c>
      <c r="I19" s="83"/>
      <c r="J19" s="91"/>
      <c r="K19" s="83"/>
      <c r="L19" s="83"/>
      <c r="M19" s="83"/>
      <c r="N19" s="33"/>
      <c r="O19" s="26" t="s">
        <v>37</v>
      </c>
    </row>
    <row r="20" spans="1:15" ht="59.25" customHeight="1">
      <c r="A20" s="61" t="s">
        <v>65</v>
      </c>
      <c r="B20" s="29">
        <v>801</v>
      </c>
      <c r="C20" s="29">
        <v>80101</v>
      </c>
      <c r="D20" s="29">
        <v>6050</v>
      </c>
      <c r="E20" s="30" t="s">
        <v>66</v>
      </c>
      <c r="F20" s="83">
        <v>809047</v>
      </c>
      <c r="G20" s="83">
        <v>438404</v>
      </c>
      <c r="H20" s="83">
        <v>91506</v>
      </c>
      <c r="I20" s="83">
        <v>346898</v>
      </c>
      <c r="J20" s="91"/>
      <c r="K20" s="83"/>
      <c r="L20" s="83"/>
      <c r="M20" s="83"/>
      <c r="N20" s="33"/>
      <c r="O20" s="26" t="s">
        <v>37</v>
      </c>
    </row>
    <row r="21" spans="1:15" ht="57" customHeight="1">
      <c r="A21" s="61" t="s">
        <v>105</v>
      </c>
      <c r="B21" s="29">
        <v>900</v>
      </c>
      <c r="C21" s="29">
        <v>90015</v>
      </c>
      <c r="D21" s="29">
        <v>6050</v>
      </c>
      <c r="E21" s="30" t="s">
        <v>48</v>
      </c>
      <c r="F21" s="83">
        <v>256604</v>
      </c>
      <c r="G21" s="83">
        <v>84000</v>
      </c>
      <c r="H21" s="83">
        <v>84000</v>
      </c>
      <c r="I21" s="83"/>
      <c r="J21" s="91"/>
      <c r="K21" s="83"/>
      <c r="L21" s="83">
        <v>86400</v>
      </c>
      <c r="M21" s="83">
        <v>68204</v>
      </c>
      <c r="N21" s="33"/>
      <c r="O21" s="26" t="s">
        <v>37</v>
      </c>
    </row>
    <row r="22" spans="1:15" ht="12.75">
      <c r="A22" s="13"/>
      <c r="B22" s="10"/>
      <c r="C22" s="10"/>
      <c r="D22" s="10"/>
      <c r="E22" s="27"/>
      <c r="F22" s="59"/>
      <c r="G22" s="59"/>
      <c r="H22" s="59"/>
      <c r="I22" s="59"/>
      <c r="J22" s="96"/>
      <c r="K22" s="59"/>
      <c r="L22" s="59"/>
      <c r="M22" s="59"/>
      <c r="N22" s="32"/>
      <c r="O22" s="27"/>
    </row>
    <row r="23" spans="1:15" ht="12.75">
      <c r="A23" s="174" t="s">
        <v>26</v>
      </c>
      <c r="B23" s="175"/>
      <c r="C23" s="175"/>
      <c r="D23" s="175"/>
      <c r="E23" s="176"/>
      <c r="F23" s="62">
        <f aca="true" t="shared" si="0" ref="F23:M23">SUM(F9:F22)</f>
        <v>9783782.24</v>
      </c>
      <c r="G23" s="60">
        <f t="shared" si="0"/>
        <v>3981450.79</v>
      </c>
      <c r="H23" s="98">
        <f t="shared" si="0"/>
        <v>836937</v>
      </c>
      <c r="I23" s="98">
        <f t="shared" si="0"/>
        <v>1942948</v>
      </c>
      <c r="J23" s="62">
        <f t="shared" si="0"/>
        <v>1201565.79</v>
      </c>
      <c r="K23" s="62">
        <f t="shared" si="0"/>
        <v>1090480.78</v>
      </c>
      <c r="L23" s="98">
        <f t="shared" si="0"/>
        <v>2436886.21</v>
      </c>
      <c r="M23" s="62">
        <f t="shared" si="0"/>
        <v>636204</v>
      </c>
      <c r="N23" s="52">
        <v>0</v>
      </c>
      <c r="O23" s="24" t="s">
        <v>16</v>
      </c>
    </row>
    <row r="25" ht="12.75">
      <c r="A25" s="1" t="s">
        <v>18</v>
      </c>
    </row>
    <row r="27" ht="12.75">
      <c r="A27" s="25"/>
    </row>
    <row r="29" spans="1:11" ht="41.25" customHeight="1">
      <c r="A29" s="1" t="s">
        <v>5</v>
      </c>
      <c r="B29" s="164" t="s">
        <v>104</v>
      </c>
      <c r="C29" s="164"/>
      <c r="D29" s="164"/>
      <c r="E29" s="164"/>
      <c r="F29" s="164"/>
      <c r="G29" s="164"/>
      <c r="H29" s="164"/>
      <c r="I29" s="164"/>
      <c r="J29" s="164"/>
      <c r="K29" s="164"/>
    </row>
    <row r="30" spans="2:11" ht="27" customHeight="1">
      <c r="B30" s="164"/>
      <c r="C30" s="164"/>
      <c r="D30" s="164"/>
      <c r="E30" s="164"/>
      <c r="F30" s="164"/>
      <c r="G30" s="164"/>
      <c r="H30" s="164"/>
      <c r="I30" s="164"/>
      <c r="J30" s="164"/>
      <c r="K30" s="164"/>
    </row>
  </sheetData>
  <mergeCells count="26">
    <mergeCell ref="M4:M7"/>
    <mergeCell ref="L4:L7"/>
    <mergeCell ref="A23:E23"/>
    <mergeCell ref="H5:H7"/>
    <mergeCell ref="I5:I7"/>
    <mergeCell ref="J5:J7"/>
    <mergeCell ref="D3:D7"/>
    <mergeCell ref="A12:A13"/>
    <mergeCell ref="B12:B13"/>
    <mergeCell ref="C12:C13"/>
    <mergeCell ref="A1:O1"/>
    <mergeCell ref="A3:A7"/>
    <mergeCell ref="B3:B7"/>
    <mergeCell ref="C3:C7"/>
    <mergeCell ref="E3:E7"/>
    <mergeCell ref="G3:N3"/>
    <mergeCell ref="O3:O7"/>
    <mergeCell ref="G4:G7"/>
    <mergeCell ref="F3:F7"/>
    <mergeCell ref="N4:N7"/>
    <mergeCell ref="H4:J4"/>
    <mergeCell ref="K4:K7"/>
    <mergeCell ref="B29:K29"/>
    <mergeCell ref="B30:K30"/>
    <mergeCell ref="E12:E13"/>
    <mergeCell ref="F12:F13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&amp;R&amp;9Załącznik Nr 1 do Uchwały Rady Gminy Nr XII/80/09 z dnia 29.12.2009
Załącznik nr 3 do Uchwały Rady
 Gminy nr II/4/10 z dnia 18.02.2010r.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2010-02-22T08:25:27Z</cp:lastPrinted>
  <dcterms:created xsi:type="dcterms:W3CDTF">1998-12-09T13:02:10Z</dcterms:created>
  <dcterms:modified xsi:type="dcterms:W3CDTF">2010-02-22T08:25:40Z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