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<sst xmlns="http://schemas.openxmlformats.org/spreadsheetml/2006/main" count="1027" uniqueCount="516">
  <si>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</si>
  <si>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</si>
  <si>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</si>
  <si>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</si>
  <si>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</si>
  <si>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</si>
  <si>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</si>
  <si>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</si>
  <si>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</si>
  <si>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</si>
  <si>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</si>
  <si>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</si>
  <si>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</si>
  <si>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</si>
  <si>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</si>
  <si>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</si>
  <si>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</si>
  <si>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</si>
  <si>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</si>
  <si>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</si>
  <si>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</si>
  <si>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</si>
  <si>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</si>
  <si>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</si>
  <si>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</si>
  <si>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</si>
  <si>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</si>
  <si>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</si>
  <si>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</si>
  <si>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</si>
  <si>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</si>
  <si>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</si>
  <si>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</si>
  <si>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</si>
  <si>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</si>
  <si>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</si>
  <si>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</si>
  <si>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</si>
  <si>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</si>
  <si>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</si>
  <si>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</si>
  <si>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</si>
  <si>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</si>
  <si>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</si>
  <si>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</si>
  <si>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</si>
  <si>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</si>
  <si>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</si>
  <si>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</si>
  <si>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</si>
  <si>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</si>
  <si>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</si>
  <si>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</si>
  <si>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</si>
  <si>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</si>
  <si>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</si>
  <si>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</si>
  <si>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</si>
  <si>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</si>
  <si>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</si>
  <si>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</si>
  <si>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</si>
  <si>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</si>
  <si>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</si>
  <si>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</si>
  <si>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</si>
  <si>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</si>
  <si>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</si>
  <si>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</si>
  <si>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</si>
  <si>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</si>
  <si>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</si>
  <si>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</si>
  <si>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</si>
  <si>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</si>
  <si>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</si>
  <si>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</si>
  <si>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</si>
  <si>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</si>
  <si>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</si>
  <si>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</si>
  <si>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</si>
  <si>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</si>
  <si>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</si>
  <si>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</si>
  <si>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</si>
  <si>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</si>
  <si>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</si>
  <si>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</si>
  <si>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</si>
  <si>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</si>
  <si>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</si>
  <si>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</si>
  <si>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</si>
  <si>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</si>
  <si>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</si>
  <si>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</si>
  <si>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</si>
  <si>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</si>
  <si>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</si>
  <si>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</si>
  <si>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</si>
  <si>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</si>
  <si>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</si>
  <si>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</si>
  <si>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</si>
  <si>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</si>
  <si>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</si>
  <si>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</si>
  <si>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</si>
  <si>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</si>
  <si>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</si>
  <si>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</si>
  <si>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</si>
  <si>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</si>
  <si>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</si>
  <si>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</si>
  <si>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</si>
  <si>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</si>
  <si>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</si>
  <si>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</si>
  <si>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</si>
  <si>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</si>
  <si>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</si>
  <si>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</si>
  <si>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</si>
  <si>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</si>
  <si>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</si>
  <si>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</si>
  <si>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</si>
  <si>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</si>
  <si>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</si>
  <si>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</si>
  <si>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</si>
  <si>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</si>
  <si>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</si>
  <si>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</si>
  <si>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</si>
  <si>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</si>
  <si>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</si>
  <si>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</si>
  <si>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</si>
  <si>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</si>
  <si>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</si>
  <si>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</si>
  <si>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</si>
  <si>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</si>
  <si>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</si>
  <si>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</si>
  <si>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</si>
  <si>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</si>
  <si>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</si>
  <si>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</si>
  <si>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</si>
  <si>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</si>
  <si>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</si>
  <si>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</si>
  <si>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</si>
  <si>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</si>
  <si>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</si>
  <si>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</si>
  <si>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</si>
  <si>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</si>
  <si>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</si>
  <si>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</si>
  <si>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</si>
  <si>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</si>
  <si>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</si>
  <si>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</si>
  <si>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</si>
  <si>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</si>
  <si>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</si>
  <si>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</si>
  <si>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</si>
  <si>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</si>
  <si>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</si>
  <si>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</si>
  <si>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</si>
  <si>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</si>
  <si>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</si>
  <si>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</si>
  <si>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</si>
  <si>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</si>
  <si>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</si>
  <si>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</si>
  <si>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</si>
  <si>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</si>
  <si>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</si>
  <si>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</si>
  <si>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</si>
  <si>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</si>
  <si>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</si>
  <si>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</si>
  <si>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</si>
  <si>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</si>
  <si>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</si>
  <si>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</si>
  <si>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</si>
  <si>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</si>
  <si>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</si>
  <si>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</si>
  <si>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</si>
  <si>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</si>
  <si>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</si>
  <si>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</si>
  <si>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</si>
  <si>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</si>
  <si>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</si>
  <si>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</si>
  <si>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</si>
  <si>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</si>
  <si>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</si>
  <si>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</si>
  <si>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</si>
  <si>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</si>
  <si>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</si>
  <si>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</si>
  <si>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</si>
  <si>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</si>
  <si>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</si>
  <si>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</si>
  <si>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</si>
  <si>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</si>
  <si>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</si>
  <si>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</si>
  <si>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</si>
  <si>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</si>
  <si>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</si>
  <si>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</si>
  <si>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</si>
  <si>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</si>
  <si>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</si>
  <si>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</si>
  <si>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</si>
  <si>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</si>
  <si>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</si>
  <si>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</si>
  <si>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</si>
  <si>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</si>
  <si>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</si>
  <si>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</si>
  <si>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</si>
  <si>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</si>
  <si>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</si>
  <si>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</si>
  <si>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</si>
  <si>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</si>
  <si>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</si>
  <si>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</si>
  <si>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</si>
  <si>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</si>
  <si>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</si>
  <si>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</si>
  <si>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</si>
  <si>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</si>
  <si>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</si>
  <si>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</si>
  <si>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</si>
  <si>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</si>
  <si>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</si>
  <si>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</si>
  <si>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</si>
  <si>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</si>
  <si>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</si>
  <si>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</si>
  <si>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</si>
  <si>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</si>
  <si>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</si>
  <si>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</si>
  <si>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</si>
  <si>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</si>
  <si>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</si>
  <si>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</si>
  <si>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</si>
  <si>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</si>
  <si>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</si>
  <si>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</si>
  <si>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</si>
  <si>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</si>
  <si>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</si>
  <si>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</si>
  <si>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</si>
  <si>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</si>
  <si>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</si>
  <si>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</si>
  <si>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</si>
  <si>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</si>
  <si>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</si>
  <si>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</si>
  <si>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</si>
  <si>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</si>
  <si>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</si>
  <si>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</si>
  <si>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</si>
  <si>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</si>
  <si>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</si>
  <si>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</si>
  <si>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</si>
  <si>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</si>
  <si>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</si>
  <si>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</si>
  <si>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</si>
  <si>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</si>
  <si>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</si>
  <si>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</si>
  <si>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</si>
  <si>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</si>
  <si>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</si>
  <si>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</si>
  <si>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</si>
  <si>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</si>
  <si>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</si>
  <si>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</si>
  <si>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</si>
  <si>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</si>
  <si>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</si>
  <si>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</si>
  <si>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</si>
  <si>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</si>
  <si>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</si>
  <si>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</si>
  <si>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</si>
  <si>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</si>
  <si>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</si>
  <si>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</si>
  <si>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</si>
  <si>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</si>
  <si>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</si>
  <si>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</si>
  <si>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</si>
  <si>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</si>
  <si>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</si>
  <si>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</si>
  <si>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</si>
  <si>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</si>
  <si>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</si>
  <si>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</si>
  <si>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</si>
  <si>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</si>
  <si>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</si>
  <si>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</si>
  <si>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</si>
  <si>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</si>
  <si>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</si>
  <si>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</si>
  <si>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</si>
  <si>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</si>
  <si>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</si>
  <si>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</si>
  <si>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</si>
  <si>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</si>
  <si>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</si>
  <si>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</si>
  <si>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</si>
  <si>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</si>
  <si>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</si>
  <si>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</si>
  <si>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</si>
  <si>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</si>
  <si>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</si>
  <si>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</si>
  <si>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</si>
  <si>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</si>
  <si>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</si>
  <si>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</si>
  <si>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</si>
  <si>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</si>
  <si>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</si>
  <si>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</si>
  <si>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</si>
  <si>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</si>
  <si>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</si>
  <si>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</si>
  <si>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</si>
  <si>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</si>
  <si>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</si>
  <si>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</si>
  <si>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</si>
  <si>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</si>
  <si>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</si>
  <si>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</si>
  <si>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</si>
  <si>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</si>
  <si>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</si>
  <si>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</si>
  <si>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</si>
  <si>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</si>
  <si>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</si>
  <si>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</si>
  <si>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</si>
  <si>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</si>
  <si>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</si>
  <si>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</si>
  <si>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</si>
  <si>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</si>
  <si>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</si>
  <si>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</si>
  <si>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</si>
  <si>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</si>
  <si>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</si>
  <si>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</si>
  <si>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</si>
  <si>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</si>
  <si>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</si>
  <si>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</si>
  <si>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</si>
  <si>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</si>
  <si>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</si>
  <si>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</si>
  <si>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</si>
  <si>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</si>
  <si>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</si>
  <si>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</si>
  <si>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</si>
  <si>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</si>
  <si>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</si>
  <si>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</si>
  <si>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</si>
  <si>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</si>
  <si>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</si>
  <si>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</si>
  <si>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</si>
  <si>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</si>
  <si>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</si>
  <si>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</si>
  <si>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</si>
  <si>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</si>
  <si>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</si>
  <si>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</si>
  <si>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</si>
  <si>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</si>
  <si>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</si>
  <si>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</si>
  <si>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</si>
  <si>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</si>
  <si>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</si>
  <si>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</si>
  <si>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</si>
  <si>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</si>
  <si>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</si>
  <si>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</si>
  <si>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</si>
  <si>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</si>
  <si>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</si>
  <si>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</si>
  <si>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</si>
  <si>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</si>
  <si>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</si>
  <si>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</si>
  <si>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</si>
  <si>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</si>
  <si>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</si>
  <si>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</si>
  <si>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</si>
  <si>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</si>
  <si>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</si>
  <si>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</si>
  <si>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</si>
  <si>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Zakup dwóch przystanków autobusowych</t>
  </si>
  <si>
    <t>Lączne koszty finansowe</t>
  </si>
  <si>
    <t>Budowa Sali gimnastycznej przy PSP w Bukównie</t>
  </si>
  <si>
    <t>Budowa Sali gimnastycznej przy PSP Bukówno</t>
  </si>
  <si>
    <t>Kompleksowa rozbudowa systemu wodno-kanalizacyjnego w gminie Radzanów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</si>
  <si>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</si>
  <si>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</si>
  <si>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</si>
  <si>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</si>
  <si>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</si>
  <si>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</si>
  <si>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</si>
  <si>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</si>
  <si>
    <t>754</t>
  </si>
  <si>
    <t>75412</t>
  </si>
  <si>
    <t>Zakup motopompy pływajacej</t>
  </si>
  <si>
    <t>A. 4574     
B.
C.
…</t>
  </si>
  <si>
    <t>A.    4574  
B.
C.
…</t>
  </si>
  <si>
    <t>A.  4574    
B.
C.
…</t>
  </si>
  <si>
    <t>A.      
B.
C.293.000
…</t>
  </si>
  <si>
    <t>Poniesione koszty finansowe w 2007 i 2008 r</t>
  </si>
  <si>
    <t>80195</t>
  </si>
  <si>
    <t xml:space="preserve">Zakup trzech tablic interaktywnych </t>
  </si>
  <si>
    <t>A.      
B.
C. 18.000
…</t>
  </si>
  <si>
    <t>Działanie: 3.1</t>
  </si>
  <si>
    <t>Priorytet: III</t>
  </si>
  <si>
    <t>Nazwa projektu: "Modernizacja i uzupełnienie systemu drogowego w gminie Radzanów"</t>
  </si>
  <si>
    <t>Program: RPO</t>
  </si>
  <si>
    <t>Działanie: 9.1</t>
  </si>
  <si>
    <t>Nazwa projektu: "Szkoła Areną Możliwości- program rozwoju szkół w Gminie Radzanów"</t>
  </si>
  <si>
    <t>z tego: 2009r.</t>
  </si>
  <si>
    <t>Priorytet: VII</t>
  </si>
  <si>
    <t>Działanie: 7.1</t>
  </si>
  <si>
    <t>Nazwa projektu: "Społeczność aktywna-społecznością jutra"</t>
  </si>
  <si>
    <t>Ogółem 2009 r</t>
  </si>
  <si>
    <t>Budowa kotłowni w OSP Młodynie Górne</t>
  </si>
  <si>
    <t>Budowa kotłowni w OSP Bukówno</t>
  </si>
  <si>
    <t>Budowa kotłowni w świetlicy wiejskiej w Grotkach</t>
  </si>
  <si>
    <t>2010r</t>
  </si>
  <si>
    <t>20.</t>
  </si>
  <si>
    <t>Zakup pługa do odśnieżania</t>
  </si>
  <si>
    <t>2.Przychody z tytułu innych rozliczeń krajowych (wolne środki na rachunku bankowym) 0 zł</t>
  </si>
  <si>
    <t>Nazwa projektu: "Przebudowa ścieżki dla pieszych wraz z placem rekreacyjnym w m. Radzanów i Rogolin"</t>
  </si>
  <si>
    <t>Działanie: 313</t>
  </si>
  <si>
    <t>Program: Program Rozwoju Obszarów Wiejskich</t>
  </si>
  <si>
    <t>Priorytet: Odnowa i Rozwój Wsi</t>
  </si>
  <si>
    <t>Razem Wydatki:</t>
  </si>
  <si>
    <t>z tego: 2008r</t>
  </si>
  <si>
    <t>2009r</t>
  </si>
  <si>
    <t xml:space="preserve">853; </t>
  </si>
  <si>
    <t>600;</t>
  </si>
  <si>
    <t>801;</t>
  </si>
  <si>
    <t>852;</t>
  </si>
  <si>
    <t xml:space="preserve">Ogółem </t>
  </si>
  <si>
    <t>z tego: 2007-2008 r.</t>
  </si>
  <si>
    <t>21.</t>
  </si>
  <si>
    <t>Zakup trzech przystanków</t>
  </si>
  <si>
    <t>1. Przychody z zaciągniętych pożyczek   228.476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</si>
</sst>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13" fillId="0" borderId="12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13" fillId="0" borderId="9" xfId="18" applyFont="1" applyBorder="1">
      <alignment/>
      <protection/>
    </xf>
    <xf numFmtId="0" fontId="13" fillId="0" borderId="19" xfId="18" applyFont="1" applyBorder="1" applyAlignment="1">
      <alignment/>
      <protection/>
    </xf>
    <xf numFmtId="0" fontId="13" fillId="0" borderId="19" xfId="18" applyFont="1" applyBorder="1">
      <alignment/>
      <protection/>
    </xf>
    <xf numFmtId="0" fontId="13" fillId="0" borderId="18" xfId="18" applyFont="1" applyBorder="1" applyAlignment="1">
      <alignment/>
      <protection/>
    </xf>
    <xf numFmtId="0" fontId="13" fillId="0" borderId="9" xfId="18" applyFont="1" applyBorder="1" applyAlignment="1">
      <alignment/>
      <protection/>
    </xf>
    <xf numFmtId="4" fontId="13" fillId="0" borderId="9" xfId="18" applyNumberFormat="1" applyFont="1" applyBorder="1">
      <alignment/>
      <protection/>
    </xf>
    <xf numFmtId="4" fontId="13" fillId="0" borderId="9" xfId="18" applyNumberFormat="1" applyFont="1" applyBorder="1" applyAlignment="1">
      <alignment/>
      <protection/>
    </xf>
    <xf numFmtId="4" fontId="13" fillId="0" borderId="3" xfId="18" applyNumberFormat="1" applyFont="1" applyBorder="1">
      <alignment/>
      <protection/>
    </xf>
    <xf numFmtId="4" fontId="13" fillId="0" borderId="3" xfId="18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2" fillId="0" borderId="9" xfId="18" applyFont="1" applyBorder="1">
      <alignment/>
      <protection/>
    </xf>
    <xf numFmtId="0" fontId="12" fillId="0" borderId="3" xfId="18" applyFont="1" applyBorder="1" applyAlignment="1">
      <alignment/>
      <protection/>
    </xf>
    <xf numFmtId="3" fontId="0" fillId="0" borderId="9" xfId="0" applyNumberFormat="1" applyBorder="1" applyAlignment="1">
      <alignment horizontal="right" vertical="center" wrapText="1"/>
    </xf>
    <xf numFmtId="1" fontId="13" fillId="0" borderId="9" xfId="18" applyNumberFormat="1" applyFont="1" applyBorder="1">
      <alignment/>
      <protection/>
    </xf>
    <xf numFmtId="1" fontId="13" fillId="0" borderId="9" xfId="18" applyNumberFormat="1" applyFont="1" applyBorder="1" applyAlignment="1">
      <alignment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3" fontId="13" fillId="0" borderId="3" xfId="18" applyNumberFormat="1" applyFont="1" applyBorder="1">
      <alignment/>
      <protection/>
    </xf>
    <xf numFmtId="3" fontId="13" fillId="0" borderId="9" xfId="18" applyNumberFormat="1" applyFont="1" applyBorder="1">
      <alignment/>
      <protection/>
    </xf>
    <xf numFmtId="4" fontId="12" fillId="0" borderId="3" xfId="18" applyNumberFormat="1" applyFont="1" applyBorder="1">
      <alignment/>
      <protection/>
    </xf>
    <xf numFmtId="1" fontId="12" fillId="0" borderId="1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4" fontId="12" fillId="0" borderId="1" xfId="18" applyNumberFormat="1" applyFont="1" applyBorder="1">
      <alignment/>
      <protection/>
    </xf>
    <xf numFmtId="1" fontId="12" fillId="0" borderId="2" xfId="18" applyNumberFormat="1" applyFont="1" applyBorder="1">
      <alignment/>
      <protection/>
    </xf>
    <xf numFmtId="3" fontId="12" fillId="0" borderId="2" xfId="18" applyNumberFormat="1" applyFont="1" applyBorder="1">
      <alignment/>
      <protection/>
    </xf>
    <xf numFmtId="4" fontId="12" fillId="0" borderId="2" xfId="18" applyNumberFormat="1" applyFont="1" applyBorder="1">
      <alignment/>
      <protection/>
    </xf>
    <xf numFmtId="3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19" fillId="0" borderId="9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18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9" xfId="0" applyFont="1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9" xfId="0" applyBorder="1" applyAlignment="1">
      <alignment vertical="justify"/>
    </xf>
    <xf numFmtId="0" fontId="0" fillId="0" borderId="37" xfId="0" applyBorder="1" applyAlignment="1">
      <alignment vertical="justify"/>
    </xf>
    <xf numFmtId="0" fontId="18" fillId="0" borderId="9" xfId="0" applyFont="1" applyBorder="1" applyAlignment="1">
      <alignment vertical="justify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0" fillId="0" borderId="9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3" fontId="0" fillId="0" borderId="1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9" fillId="0" borderId="0" xfId="18" applyFont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3" fillId="0" borderId="4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38" t="s">
        <v>426</v>
      </c>
      <c r="B1" s="438"/>
      <c r="C1" s="438"/>
      <c r="D1" s="438"/>
      <c r="E1" s="438"/>
      <c r="F1" s="438"/>
      <c r="G1" s="438"/>
    </row>
    <row r="2" spans="2:4" ht="18">
      <c r="B2" s="3"/>
      <c r="C2" s="3"/>
      <c r="D2" s="3"/>
    </row>
    <row r="3" spans="1:7" ht="12.75">
      <c r="A3" s="440" t="s">
        <v>2</v>
      </c>
      <c r="B3" s="440" t="s">
        <v>154</v>
      </c>
      <c r="C3" s="440" t="s">
        <v>4</v>
      </c>
      <c r="D3" s="440" t="s">
        <v>152</v>
      </c>
      <c r="E3" s="430" t="s">
        <v>425</v>
      </c>
      <c r="F3" s="430"/>
      <c r="G3" s="430"/>
    </row>
    <row r="4" spans="1:7" s="67" customFormat="1" ht="15" customHeight="1">
      <c r="A4" s="440"/>
      <c r="B4" s="440"/>
      <c r="C4" s="440"/>
      <c r="D4" s="440"/>
      <c r="E4" s="439" t="s">
        <v>313</v>
      </c>
      <c r="F4" s="430" t="s">
        <v>314</v>
      </c>
      <c r="G4" s="430"/>
    </row>
    <row r="5" spans="1:7" s="67" customFormat="1" ht="15" customHeight="1">
      <c r="A5" s="440"/>
      <c r="B5" s="440"/>
      <c r="C5" s="440"/>
      <c r="D5" s="440"/>
      <c r="E5" s="439"/>
      <c r="F5" s="255" t="s">
        <v>316</v>
      </c>
      <c r="G5" s="255" t="s">
        <v>315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31" t="s">
        <v>377</v>
      </c>
      <c r="B7" s="263"/>
      <c r="C7" s="314"/>
      <c r="D7" s="272" t="s">
        <v>406</v>
      </c>
      <c r="E7" s="264">
        <v>370000</v>
      </c>
      <c r="F7" s="265"/>
      <c r="G7" s="265">
        <v>370000</v>
      </c>
    </row>
    <row r="8" spans="1:7" ht="19.5" customHeight="1">
      <c r="A8" s="443"/>
      <c r="B8" s="432" t="s">
        <v>385</v>
      </c>
      <c r="C8" s="326"/>
      <c r="D8" s="331" t="s">
        <v>407</v>
      </c>
      <c r="E8" s="224">
        <v>370000</v>
      </c>
      <c r="F8" s="333"/>
      <c r="G8" s="329">
        <v>370000</v>
      </c>
    </row>
    <row r="9" spans="1:7" ht="38.25" customHeight="1">
      <c r="A9" s="444"/>
      <c r="B9" s="444"/>
      <c r="C9" s="330" t="s">
        <v>408</v>
      </c>
      <c r="D9" s="334" t="s">
        <v>409</v>
      </c>
      <c r="E9" s="335">
        <v>370000</v>
      </c>
      <c r="F9" s="332"/>
      <c r="G9" s="332">
        <v>370000</v>
      </c>
    </row>
    <row r="10" spans="1:7" ht="19.5" customHeight="1">
      <c r="A10" s="442">
        <v>700</v>
      </c>
      <c r="B10" s="325"/>
      <c r="C10" s="326"/>
      <c r="D10" s="327" t="s">
        <v>242</v>
      </c>
      <c r="E10" s="328">
        <v>1000</v>
      </c>
      <c r="F10" s="329">
        <v>1000</v>
      </c>
      <c r="G10" s="329"/>
    </row>
    <row r="11" spans="1:7" ht="19.5" customHeight="1">
      <c r="A11" s="443"/>
      <c r="B11" s="447">
        <v>70005</v>
      </c>
      <c r="C11" s="315"/>
      <c r="D11" s="251" t="s">
        <v>319</v>
      </c>
      <c r="E11" s="244">
        <v>1000</v>
      </c>
      <c r="F11" s="266">
        <v>1000</v>
      </c>
      <c r="G11" s="266"/>
    </row>
    <row r="12" spans="1:7" ht="24" customHeight="1">
      <c r="A12" s="444"/>
      <c r="B12" s="444"/>
      <c r="C12" s="313" t="s">
        <v>361</v>
      </c>
      <c r="D12" s="111" t="s">
        <v>333</v>
      </c>
      <c r="E12" s="160">
        <v>1000</v>
      </c>
      <c r="F12" s="261">
        <v>1000</v>
      </c>
      <c r="G12" s="261"/>
    </row>
    <row r="13" spans="1:7" ht="19.5" customHeight="1">
      <c r="A13" s="442">
        <v>750</v>
      </c>
      <c r="B13" s="180"/>
      <c r="C13" s="318"/>
      <c r="D13" s="211" t="s">
        <v>245</v>
      </c>
      <c r="E13" s="199">
        <v>38914</v>
      </c>
      <c r="F13" s="267">
        <v>38914</v>
      </c>
      <c r="G13" s="267"/>
    </row>
    <row r="14" spans="1:7" ht="19.5" customHeight="1">
      <c r="A14" s="443"/>
      <c r="B14" s="447">
        <v>75011</v>
      </c>
      <c r="C14" s="317"/>
      <c r="D14" s="227" t="s">
        <v>246</v>
      </c>
      <c r="E14" s="253">
        <v>33914</v>
      </c>
      <c r="F14" s="266">
        <v>33914</v>
      </c>
      <c r="G14" s="266"/>
    </row>
    <row r="15" spans="1:7" ht="39.75" customHeight="1">
      <c r="A15" s="443"/>
      <c r="B15" s="443"/>
      <c r="C15" s="313">
        <v>2010</v>
      </c>
      <c r="D15" s="111" t="s">
        <v>330</v>
      </c>
      <c r="E15" s="160">
        <v>33414</v>
      </c>
      <c r="F15" s="261">
        <v>33414</v>
      </c>
      <c r="G15" s="261"/>
    </row>
    <row r="16" spans="1:7" ht="38.25" customHeight="1">
      <c r="A16" s="443"/>
      <c r="B16" s="444"/>
      <c r="C16" s="313">
        <v>2360</v>
      </c>
      <c r="D16" s="111" t="s">
        <v>331</v>
      </c>
      <c r="E16" s="160">
        <v>500</v>
      </c>
      <c r="F16" s="261">
        <v>500</v>
      </c>
      <c r="G16" s="261"/>
    </row>
    <row r="17" spans="1:7" ht="19.5" customHeight="1">
      <c r="A17" s="443"/>
      <c r="B17" s="447">
        <v>75023</v>
      </c>
      <c r="C17" s="317"/>
      <c r="D17" s="227" t="s">
        <v>256</v>
      </c>
      <c r="E17" s="253">
        <v>5000</v>
      </c>
      <c r="F17" s="266">
        <v>5000</v>
      </c>
      <c r="G17" s="261"/>
    </row>
    <row r="18" spans="1:7" ht="19.5" customHeight="1">
      <c r="A18" s="443"/>
      <c r="B18" s="443"/>
      <c r="C18" s="313" t="s">
        <v>360</v>
      </c>
      <c r="D18" s="111" t="s">
        <v>332</v>
      </c>
      <c r="E18" s="160">
        <v>4000</v>
      </c>
      <c r="F18" s="261">
        <v>4000</v>
      </c>
      <c r="G18" s="261"/>
    </row>
    <row r="19" spans="1:7" ht="19.5" customHeight="1">
      <c r="A19" s="444"/>
      <c r="B19" s="444"/>
      <c r="C19" s="313" t="s">
        <v>361</v>
      </c>
      <c r="D19" s="111" t="s">
        <v>333</v>
      </c>
      <c r="E19" s="160">
        <v>1000</v>
      </c>
      <c r="F19" s="261">
        <v>1000</v>
      </c>
      <c r="G19" s="261"/>
    </row>
    <row r="20" spans="1:7" ht="31.5" customHeight="1">
      <c r="A20" s="442">
        <v>751</v>
      </c>
      <c r="B20" s="189"/>
      <c r="C20" s="316"/>
      <c r="D20" s="273" t="s">
        <v>383</v>
      </c>
      <c r="E20" s="191">
        <v>613</v>
      </c>
      <c r="F20" s="267">
        <v>613</v>
      </c>
      <c r="G20" s="267"/>
    </row>
    <row r="21" spans="1:7" ht="28.5" customHeight="1">
      <c r="A21" s="443"/>
      <c r="B21" s="447">
        <v>75101</v>
      </c>
      <c r="C21" s="317"/>
      <c r="D21" s="227" t="s">
        <v>383</v>
      </c>
      <c r="E21" s="253">
        <v>613</v>
      </c>
      <c r="F21" s="266">
        <v>613</v>
      </c>
      <c r="G21" s="266"/>
    </row>
    <row r="22" spans="1:7" ht="38.25" customHeight="1">
      <c r="A22" s="444"/>
      <c r="B22" s="444"/>
      <c r="C22" s="313" t="s">
        <v>384</v>
      </c>
      <c r="D22" s="111" t="s">
        <v>330</v>
      </c>
      <c r="E22" s="160">
        <v>613</v>
      </c>
      <c r="F22" s="261">
        <v>613</v>
      </c>
      <c r="G22" s="261"/>
    </row>
    <row r="23" spans="1:7" ht="19.5" customHeight="1">
      <c r="A23" s="442">
        <v>754</v>
      </c>
      <c r="B23" s="180"/>
      <c r="C23" s="318"/>
      <c r="D23" s="211" t="s">
        <v>270</v>
      </c>
      <c r="E23" s="199">
        <v>400</v>
      </c>
      <c r="F23" s="267">
        <v>400</v>
      </c>
      <c r="G23" s="267"/>
    </row>
    <row r="24" spans="1:7" ht="19.5" customHeight="1">
      <c r="A24" s="443"/>
      <c r="B24" s="447">
        <v>75414</v>
      </c>
      <c r="C24" s="317"/>
      <c r="D24" s="227" t="s">
        <v>272</v>
      </c>
      <c r="E24" s="253">
        <v>400</v>
      </c>
      <c r="F24" s="266">
        <v>400</v>
      </c>
      <c r="G24" s="261"/>
    </row>
    <row r="25" spans="1:7" ht="44.25" customHeight="1">
      <c r="A25" s="444"/>
      <c r="B25" s="444"/>
      <c r="C25" s="313">
        <v>2010</v>
      </c>
      <c r="D25" s="111" t="s">
        <v>330</v>
      </c>
      <c r="E25" s="160">
        <v>400</v>
      </c>
      <c r="F25" s="261">
        <v>400</v>
      </c>
      <c r="G25" s="261"/>
    </row>
    <row r="26" spans="1:7" ht="45" customHeight="1">
      <c r="A26" s="442">
        <v>756</v>
      </c>
      <c r="B26" s="189"/>
      <c r="C26" s="316"/>
      <c r="D26" s="273" t="s">
        <v>318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443"/>
      <c r="B27" s="447">
        <v>75601</v>
      </c>
      <c r="C27" s="317"/>
      <c r="D27" s="227" t="s">
        <v>320</v>
      </c>
      <c r="E27" s="253">
        <v>2010</v>
      </c>
      <c r="F27" s="266">
        <v>2010</v>
      </c>
      <c r="G27" s="266"/>
    </row>
    <row r="28" spans="1:7" ht="24" customHeight="1">
      <c r="A28" s="443"/>
      <c r="B28" s="443"/>
      <c r="C28" s="313" t="s">
        <v>362</v>
      </c>
      <c r="D28" s="111" t="s">
        <v>379</v>
      </c>
      <c r="E28" s="160">
        <v>2000</v>
      </c>
      <c r="F28" s="261">
        <v>2000</v>
      </c>
      <c r="G28" s="261"/>
    </row>
    <row r="29" spans="1:7" ht="19.5" customHeight="1">
      <c r="A29" s="443"/>
      <c r="B29" s="444"/>
      <c r="C29" s="319" t="s">
        <v>363</v>
      </c>
      <c r="D29" s="112" t="s">
        <v>338</v>
      </c>
      <c r="E29" s="145">
        <v>10</v>
      </c>
      <c r="F29" s="261">
        <v>10</v>
      </c>
      <c r="G29" s="261"/>
    </row>
    <row r="30" spans="1:7" ht="45" customHeight="1">
      <c r="A30" s="443"/>
      <c r="B30" s="447">
        <v>75615</v>
      </c>
      <c r="C30" s="317"/>
      <c r="D30" s="227" t="s">
        <v>321</v>
      </c>
      <c r="E30" s="253">
        <v>208400</v>
      </c>
      <c r="F30" s="268">
        <v>208400</v>
      </c>
      <c r="G30" s="268"/>
    </row>
    <row r="31" spans="1:7" ht="19.5" customHeight="1">
      <c r="A31" s="443"/>
      <c r="B31" s="443"/>
      <c r="C31" s="313" t="s">
        <v>364</v>
      </c>
      <c r="D31" s="136" t="s">
        <v>334</v>
      </c>
      <c r="E31" s="160">
        <v>200000</v>
      </c>
      <c r="F31" s="262">
        <v>200000</v>
      </c>
      <c r="G31" s="262"/>
    </row>
    <row r="32" spans="1:7" ht="19.5" customHeight="1">
      <c r="A32" s="443"/>
      <c r="B32" s="443"/>
      <c r="C32" s="313" t="s">
        <v>365</v>
      </c>
      <c r="D32" s="136" t="s">
        <v>335</v>
      </c>
      <c r="E32" s="160">
        <v>1700</v>
      </c>
      <c r="F32" s="262">
        <v>1700</v>
      </c>
      <c r="G32" s="262"/>
    </row>
    <row r="33" spans="1:7" ht="19.5" customHeight="1">
      <c r="A33" s="443"/>
      <c r="B33" s="443"/>
      <c r="C33" s="313" t="s">
        <v>366</v>
      </c>
      <c r="D33" s="136" t="s">
        <v>336</v>
      </c>
      <c r="E33" s="160">
        <v>6000</v>
      </c>
      <c r="F33" s="262">
        <v>6000</v>
      </c>
      <c r="G33" s="262"/>
    </row>
    <row r="34" spans="1:7" ht="19.5" customHeight="1">
      <c r="A34" s="443"/>
      <c r="B34" s="443"/>
      <c r="C34" s="313" t="s">
        <v>367</v>
      </c>
      <c r="D34" s="136" t="s">
        <v>337</v>
      </c>
      <c r="E34" s="160">
        <v>600</v>
      </c>
      <c r="F34" s="262">
        <v>600</v>
      </c>
      <c r="G34" s="262"/>
    </row>
    <row r="35" spans="1:7" ht="19.5" customHeight="1">
      <c r="A35" s="443"/>
      <c r="B35" s="444"/>
      <c r="C35" s="313" t="s">
        <v>363</v>
      </c>
      <c r="D35" s="136" t="s">
        <v>338</v>
      </c>
      <c r="E35" s="160">
        <v>100</v>
      </c>
      <c r="F35" s="262">
        <v>100</v>
      </c>
      <c r="G35" s="262"/>
    </row>
    <row r="36" spans="1:7" ht="45.75" customHeight="1">
      <c r="A36" s="443"/>
      <c r="B36" s="447">
        <v>75616</v>
      </c>
      <c r="C36" s="317"/>
      <c r="D36" s="231" t="s">
        <v>322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443"/>
      <c r="B37" s="443"/>
      <c r="C37" s="313" t="s">
        <v>364</v>
      </c>
      <c r="D37" s="136" t="s">
        <v>334</v>
      </c>
      <c r="E37" s="160">
        <v>160000</v>
      </c>
      <c r="F37" s="262">
        <v>160000</v>
      </c>
      <c r="G37" s="262"/>
    </row>
    <row r="38" spans="1:7" ht="19.5" customHeight="1">
      <c r="A38" s="443"/>
      <c r="B38" s="443"/>
      <c r="C38" s="313" t="s">
        <v>365</v>
      </c>
      <c r="D38" s="136" t="s">
        <v>335</v>
      </c>
      <c r="E38" s="160">
        <v>480000</v>
      </c>
      <c r="F38" s="262">
        <v>480000</v>
      </c>
      <c r="G38" s="262"/>
    </row>
    <row r="39" spans="1:7" ht="19.5" customHeight="1">
      <c r="A39" s="443"/>
      <c r="B39" s="443"/>
      <c r="C39" s="313" t="s">
        <v>366</v>
      </c>
      <c r="D39" s="136" t="s">
        <v>336</v>
      </c>
      <c r="E39" s="160">
        <v>32000</v>
      </c>
      <c r="F39" s="262">
        <v>32000</v>
      </c>
      <c r="G39" s="262"/>
    </row>
    <row r="40" spans="1:7" ht="19.5" customHeight="1">
      <c r="A40" s="443"/>
      <c r="B40" s="443"/>
      <c r="C40" s="313" t="s">
        <v>367</v>
      </c>
      <c r="D40" s="136" t="s">
        <v>337</v>
      </c>
      <c r="E40" s="160">
        <v>30000</v>
      </c>
      <c r="F40" s="262">
        <v>30000</v>
      </c>
      <c r="G40" s="262"/>
    </row>
    <row r="41" spans="1:7" ht="19.5" customHeight="1">
      <c r="A41" s="443"/>
      <c r="B41" s="443"/>
      <c r="C41" s="319" t="s">
        <v>368</v>
      </c>
      <c r="D41" s="134" t="s">
        <v>339</v>
      </c>
      <c r="E41" s="145">
        <v>1600</v>
      </c>
      <c r="F41" s="261">
        <v>1600</v>
      </c>
      <c r="G41" s="261"/>
    </row>
    <row r="42" spans="1:7" ht="19.5" customHeight="1">
      <c r="A42" s="443"/>
      <c r="B42" s="443"/>
      <c r="C42" s="313" t="s">
        <v>369</v>
      </c>
      <c r="D42" s="136" t="s">
        <v>340</v>
      </c>
      <c r="E42" s="160">
        <v>5000</v>
      </c>
      <c r="F42" s="262">
        <v>5000</v>
      </c>
      <c r="G42" s="262"/>
    </row>
    <row r="43" spans="1:7" ht="19.5" customHeight="1">
      <c r="A43" s="443"/>
      <c r="B43" s="443"/>
      <c r="C43" s="313" t="s">
        <v>370</v>
      </c>
      <c r="D43" s="136" t="s">
        <v>341</v>
      </c>
      <c r="E43" s="160">
        <v>19000</v>
      </c>
      <c r="F43" s="262">
        <v>19000</v>
      </c>
      <c r="G43" s="262"/>
    </row>
    <row r="44" spans="1:7" ht="19.5" customHeight="1">
      <c r="A44" s="443"/>
      <c r="B44" s="443"/>
      <c r="C44" s="313" t="s">
        <v>410</v>
      </c>
      <c r="D44" s="136" t="s">
        <v>411</v>
      </c>
      <c r="E44" s="160">
        <v>3000</v>
      </c>
      <c r="F44" s="262">
        <v>3000</v>
      </c>
      <c r="G44" s="262"/>
    </row>
    <row r="45" spans="1:7" ht="19.5" customHeight="1">
      <c r="A45" s="443"/>
      <c r="B45" s="443"/>
      <c r="C45" s="313" t="s">
        <v>371</v>
      </c>
      <c r="D45" s="136" t="s">
        <v>342</v>
      </c>
      <c r="E45" s="160">
        <v>1500</v>
      </c>
      <c r="F45" s="262">
        <v>1500</v>
      </c>
      <c r="G45" s="262"/>
    </row>
    <row r="46" spans="1:7" ht="19.5" customHeight="1">
      <c r="A46" s="443"/>
      <c r="B46" s="444"/>
      <c r="C46" s="313" t="s">
        <v>363</v>
      </c>
      <c r="D46" s="136" t="s">
        <v>338</v>
      </c>
      <c r="E46" s="160">
        <v>5000</v>
      </c>
      <c r="F46" s="262">
        <v>5000</v>
      </c>
      <c r="G46" s="262"/>
    </row>
    <row r="47" spans="1:7" ht="28.5" customHeight="1">
      <c r="A47" s="443"/>
      <c r="B47" s="447">
        <v>75618</v>
      </c>
      <c r="C47" s="317"/>
      <c r="D47" s="231" t="s">
        <v>323</v>
      </c>
      <c r="E47" s="253">
        <v>54090</v>
      </c>
      <c r="F47" s="268">
        <v>54090</v>
      </c>
      <c r="G47" s="268"/>
    </row>
    <row r="48" spans="1:7" ht="19.5" customHeight="1">
      <c r="A48" s="443"/>
      <c r="B48" s="443"/>
      <c r="C48" s="313" t="s">
        <v>372</v>
      </c>
      <c r="D48" s="136" t="s">
        <v>343</v>
      </c>
      <c r="E48" s="160">
        <v>10000</v>
      </c>
      <c r="F48" s="262">
        <v>10000</v>
      </c>
      <c r="G48" s="262"/>
    </row>
    <row r="49" spans="1:7" ht="19.5" customHeight="1">
      <c r="A49" s="443"/>
      <c r="B49" s="443"/>
      <c r="C49" s="313" t="s">
        <v>373</v>
      </c>
      <c r="D49" s="136" t="s">
        <v>344</v>
      </c>
      <c r="E49" s="160">
        <v>41500</v>
      </c>
      <c r="F49" s="262">
        <v>41500</v>
      </c>
      <c r="G49" s="262"/>
    </row>
    <row r="50" spans="1:7" ht="26.25" customHeight="1">
      <c r="A50" s="443"/>
      <c r="B50" s="443"/>
      <c r="C50" s="313" t="s">
        <v>374</v>
      </c>
      <c r="D50" s="136" t="s">
        <v>345</v>
      </c>
      <c r="E50" s="160">
        <v>2500</v>
      </c>
      <c r="F50" s="262">
        <v>2500</v>
      </c>
      <c r="G50" s="262"/>
    </row>
    <row r="51" spans="1:7" ht="19.5" customHeight="1">
      <c r="A51" s="443"/>
      <c r="B51" s="444"/>
      <c r="C51" s="313" t="s">
        <v>363</v>
      </c>
      <c r="D51" s="136" t="s">
        <v>338</v>
      </c>
      <c r="E51" s="160">
        <v>90</v>
      </c>
      <c r="F51" s="262">
        <v>90</v>
      </c>
      <c r="G51" s="262"/>
    </row>
    <row r="52" spans="1:7" ht="19.5" customHeight="1">
      <c r="A52" s="443"/>
      <c r="B52" s="447">
        <v>75621</v>
      </c>
      <c r="C52" s="317"/>
      <c r="D52" s="231" t="s">
        <v>324</v>
      </c>
      <c r="E52" s="253">
        <v>430186</v>
      </c>
      <c r="F52" s="268">
        <v>430186</v>
      </c>
      <c r="G52" s="268"/>
    </row>
    <row r="53" spans="1:7" ht="19.5" customHeight="1">
      <c r="A53" s="443"/>
      <c r="B53" s="443"/>
      <c r="C53" s="313" t="s">
        <v>375</v>
      </c>
      <c r="D53" s="136" t="s">
        <v>346</v>
      </c>
      <c r="E53" s="160">
        <v>426186</v>
      </c>
      <c r="F53" s="262">
        <v>426186</v>
      </c>
      <c r="G53" s="262"/>
    </row>
    <row r="54" spans="1:7" ht="19.5" customHeight="1">
      <c r="A54" s="444"/>
      <c r="B54" s="444"/>
      <c r="C54" s="313" t="s">
        <v>376</v>
      </c>
      <c r="D54" s="136" t="s">
        <v>347</v>
      </c>
      <c r="E54" s="160">
        <v>4000</v>
      </c>
      <c r="F54" s="262">
        <v>4000</v>
      </c>
      <c r="G54" s="262"/>
    </row>
    <row r="55" spans="1:7" ht="19.5" customHeight="1">
      <c r="A55" s="442">
        <v>758</v>
      </c>
      <c r="B55" s="189"/>
      <c r="C55" s="316"/>
      <c r="D55" s="190" t="s">
        <v>279</v>
      </c>
      <c r="E55" s="191">
        <v>5932761</v>
      </c>
      <c r="F55" s="269">
        <v>5932761</v>
      </c>
      <c r="G55" s="269"/>
    </row>
    <row r="56" spans="1:7" ht="27" customHeight="1">
      <c r="A56" s="443"/>
      <c r="B56" s="447">
        <v>75801</v>
      </c>
      <c r="C56" s="317"/>
      <c r="D56" s="231" t="s">
        <v>325</v>
      </c>
      <c r="E56" s="253">
        <v>3185175</v>
      </c>
      <c r="F56" s="268">
        <v>3185175</v>
      </c>
      <c r="G56" s="268"/>
    </row>
    <row r="57" spans="1:7" ht="19.5" customHeight="1">
      <c r="A57" s="443"/>
      <c r="B57" s="444"/>
      <c r="C57" s="313">
        <v>2920</v>
      </c>
      <c r="D57" s="136" t="s">
        <v>348</v>
      </c>
      <c r="E57" s="160">
        <v>3185175</v>
      </c>
      <c r="F57" s="262">
        <v>3185175</v>
      </c>
      <c r="G57" s="262"/>
    </row>
    <row r="58" spans="1:7" ht="19.5" customHeight="1">
      <c r="A58" s="443"/>
      <c r="B58" s="447">
        <v>75807</v>
      </c>
      <c r="C58" s="317"/>
      <c r="D58" s="231" t="s">
        <v>326</v>
      </c>
      <c r="E58" s="253">
        <v>2606506</v>
      </c>
      <c r="F58" s="268">
        <v>2606506</v>
      </c>
      <c r="G58" s="268"/>
    </row>
    <row r="59" spans="1:7" ht="19.5" customHeight="1">
      <c r="A59" s="443"/>
      <c r="B59" s="444"/>
      <c r="C59" s="313">
        <v>2920</v>
      </c>
      <c r="D59" s="136" t="s">
        <v>348</v>
      </c>
      <c r="E59" s="160">
        <v>2606506</v>
      </c>
      <c r="F59" s="262">
        <v>2606506</v>
      </c>
      <c r="G59" s="262"/>
    </row>
    <row r="60" spans="1:7" ht="19.5" customHeight="1">
      <c r="A60" s="443"/>
      <c r="B60" s="447">
        <v>75831</v>
      </c>
      <c r="C60" s="317"/>
      <c r="D60" s="231" t="s">
        <v>327</v>
      </c>
      <c r="E60" s="253">
        <v>141080</v>
      </c>
      <c r="F60" s="268">
        <v>141080</v>
      </c>
      <c r="G60" s="268"/>
    </row>
    <row r="61" spans="1:7" ht="19.5" customHeight="1">
      <c r="A61" s="444"/>
      <c r="B61" s="444"/>
      <c r="C61" s="313">
        <v>2920</v>
      </c>
      <c r="D61" s="136" t="s">
        <v>348</v>
      </c>
      <c r="E61" s="160">
        <v>141080</v>
      </c>
      <c r="F61" s="262">
        <v>141080</v>
      </c>
      <c r="G61" s="262"/>
    </row>
    <row r="62" spans="1:7" ht="19.5" customHeight="1">
      <c r="A62" s="442">
        <v>801</v>
      </c>
      <c r="B62" s="189"/>
      <c r="C62" s="316"/>
      <c r="D62" s="190" t="s">
        <v>281</v>
      </c>
      <c r="E62" s="191">
        <v>6281</v>
      </c>
      <c r="F62" s="269">
        <v>6281</v>
      </c>
      <c r="G62" s="269"/>
    </row>
    <row r="63" spans="1:7" ht="19.5" customHeight="1">
      <c r="A63" s="443"/>
      <c r="B63" s="447">
        <v>80195</v>
      </c>
      <c r="C63" s="315"/>
      <c r="D63" s="237" t="s">
        <v>328</v>
      </c>
      <c r="E63" s="244">
        <v>6281</v>
      </c>
      <c r="F63" s="266">
        <v>6281</v>
      </c>
      <c r="G63" s="266"/>
    </row>
    <row r="64" spans="1:7" ht="27" customHeight="1">
      <c r="A64" s="443"/>
      <c r="B64" s="443"/>
      <c r="C64" s="319" t="s">
        <v>412</v>
      </c>
      <c r="D64" s="134" t="s">
        <v>413</v>
      </c>
      <c r="E64" s="145">
        <v>5339</v>
      </c>
      <c r="F64" s="261">
        <v>5339</v>
      </c>
      <c r="G64" s="261"/>
    </row>
    <row r="65" spans="1:7" ht="27" customHeight="1">
      <c r="A65" s="444"/>
      <c r="B65" s="444"/>
      <c r="C65" s="313" t="s">
        <v>414</v>
      </c>
      <c r="D65" s="134" t="s">
        <v>413</v>
      </c>
      <c r="E65" s="160">
        <v>942</v>
      </c>
      <c r="F65" s="262">
        <v>942</v>
      </c>
      <c r="G65" s="262"/>
    </row>
    <row r="66" spans="1:7" ht="19.5" customHeight="1">
      <c r="A66" s="442">
        <v>852</v>
      </c>
      <c r="B66" s="189"/>
      <c r="C66" s="316"/>
      <c r="D66" s="190" t="s">
        <v>295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443"/>
      <c r="B67" s="447">
        <v>85212</v>
      </c>
      <c r="C67" s="317"/>
      <c r="D67" s="231" t="s">
        <v>298</v>
      </c>
      <c r="E67" s="253">
        <v>1553000</v>
      </c>
      <c r="F67" s="268">
        <v>1553000</v>
      </c>
      <c r="G67" s="268"/>
    </row>
    <row r="68" spans="1:7" ht="42" customHeight="1">
      <c r="A68" s="443"/>
      <c r="B68" s="443"/>
      <c r="C68" s="313" t="s">
        <v>384</v>
      </c>
      <c r="D68" s="136" t="s">
        <v>330</v>
      </c>
      <c r="E68" s="160">
        <v>1550000</v>
      </c>
      <c r="F68" s="262">
        <v>1550000</v>
      </c>
      <c r="G68" s="262"/>
    </row>
    <row r="69" spans="1:7" ht="39" customHeight="1">
      <c r="A69" s="443"/>
      <c r="B69" s="443"/>
      <c r="C69" s="313" t="s">
        <v>415</v>
      </c>
      <c r="D69" s="111" t="s">
        <v>331</v>
      </c>
      <c r="E69" s="160">
        <v>1000</v>
      </c>
      <c r="F69" s="262">
        <v>1000</v>
      </c>
      <c r="G69" s="262"/>
    </row>
    <row r="70" spans="1:7" ht="33" customHeight="1">
      <c r="A70" s="443"/>
      <c r="B70" s="444"/>
      <c r="C70" s="313" t="s">
        <v>416</v>
      </c>
      <c r="D70" s="136" t="s">
        <v>417</v>
      </c>
      <c r="E70" s="160">
        <v>2000</v>
      </c>
      <c r="F70" s="262">
        <v>2000</v>
      </c>
      <c r="G70" s="262"/>
    </row>
    <row r="71" spans="1:7" ht="53.25" customHeight="1">
      <c r="A71" s="443"/>
      <c r="B71" s="447">
        <v>85213</v>
      </c>
      <c r="C71" s="313"/>
      <c r="D71" s="231" t="s">
        <v>418</v>
      </c>
      <c r="E71" s="253">
        <v>1000</v>
      </c>
      <c r="F71" s="268">
        <v>1000</v>
      </c>
      <c r="G71" s="262"/>
    </row>
    <row r="72" spans="1:7" ht="38.25">
      <c r="A72" s="443"/>
      <c r="B72" s="444"/>
      <c r="C72" s="313" t="s">
        <v>384</v>
      </c>
      <c r="D72" s="136" t="s">
        <v>330</v>
      </c>
      <c r="E72" s="160">
        <v>1000</v>
      </c>
      <c r="F72" s="262">
        <v>1000</v>
      </c>
      <c r="G72" s="262"/>
    </row>
    <row r="73" spans="1:7" ht="30.75" customHeight="1">
      <c r="A73" s="443"/>
      <c r="B73" s="447">
        <v>85214</v>
      </c>
      <c r="C73" s="317"/>
      <c r="D73" s="231" t="s">
        <v>299</v>
      </c>
      <c r="E73" s="253">
        <v>52000</v>
      </c>
      <c r="F73" s="268">
        <v>52000</v>
      </c>
      <c r="G73" s="268"/>
    </row>
    <row r="74" spans="1:7" ht="40.5" customHeight="1">
      <c r="A74" s="443"/>
      <c r="B74" s="443"/>
      <c r="C74" s="313">
        <v>2010</v>
      </c>
      <c r="D74" s="136" t="s">
        <v>330</v>
      </c>
      <c r="E74" s="160">
        <v>8000</v>
      </c>
      <c r="F74" s="262">
        <v>8000</v>
      </c>
      <c r="G74" s="262"/>
    </row>
    <row r="75" spans="1:7" ht="29.25" customHeight="1">
      <c r="A75" s="443"/>
      <c r="B75" s="443"/>
      <c r="C75" s="313">
        <v>2030</v>
      </c>
      <c r="D75" s="136" t="s">
        <v>349</v>
      </c>
      <c r="E75" s="160">
        <v>39000</v>
      </c>
      <c r="F75" s="262">
        <v>39000</v>
      </c>
      <c r="G75" s="262"/>
    </row>
    <row r="76" spans="1:7" ht="29.25" customHeight="1">
      <c r="A76" s="443"/>
      <c r="B76" s="444"/>
      <c r="C76" s="313" t="s">
        <v>416</v>
      </c>
      <c r="D76" s="136" t="s">
        <v>417</v>
      </c>
      <c r="E76" s="160">
        <v>5000</v>
      </c>
      <c r="F76" s="262">
        <v>5000</v>
      </c>
      <c r="G76" s="262"/>
    </row>
    <row r="77" spans="1:7" ht="19.5" customHeight="1">
      <c r="A77" s="443"/>
      <c r="B77" s="447">
        <v>85219</v>
      </c>
      <c r="C77" s="317"/>
      <c r="D77" s="231" t="s">
        <v>300</v>
      </c>
      <c r="E77" s="253">
        <v>50000</v>
      </c>
      <c r="F77" s="268">
        <v>50000</v>
      </c>
      <c r="G77" s="268"/>
    </row>
    <row r="78" spans="1:7" ht="27.75" customHeight="1">
      <c r="A78" s="443"/>
      <c r="B78" s="444"/>
      <c r="C78" s="313">
        <v>2030</v>
      </c>
      <c r="D78" s="136" t="s">
        <v>349</v>
      </c>
      <c r="E78" s="160">
        <v>50000</v>
      </c>
      <c r="F78" s="262">
        <v>50000</v>
      </c>
      <c r="G78" s="262"/>
    </row>
    <row r="79" spans="1:7" ht="19.5" customHeight="1">
      <c r="A79" s="443"/>
      <c r="B79" s="447">
        <v>85295</v>
      </c>
      <c r="C79" s="317"/>
      <c r="D79" s="231" t="s">
        <v>328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443"/>
      <c r="B80" s="443"/>
      <c r="C80" s="317" t="s">
        <v>419</v>
      </c>
      <c r="D80" s="336" t="s">
        <v>420</v>
      </c>
      <c r="E80" s="337">
        <v>146018</v>
      </c>
      <c r="F80" s="268">
        <v>146018</v>
      </c>
      <c r="G80" s="268"/>
    </row>
    <row r="81" spans="1:7" ht="28.5" customHeight="1">
      <c r="A81" s="444"/>
      <c r="B81" s="444"/>
      <c r="C81" s="313">
        <v>2030</v>
      </c>
      <c r="D81" s="136" t="s">
        <v>349</v>
      </c>
      <c r="E81" s="160">
        <v>24000</v>
      </c>
      <c r="F81" s="262">
        <v>24000</v>
      </c>
      <c r="G81" s="262"/>
    </row>
    <row r="82" spans="1:7" ht="28.5" customHeight="1">
      <c r="A82" s="442">
        <v>853</v>
      </c>
      <c r="B82" s="74"/>
      <c r="C82" s="313"/>
      <c r="D82" s="190" t="s">
        <v>421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443"/>
      <c r="B83" s="445">
        <v>85395</v>
      </c>
      <c r="C83" s="313"/>
      <c r="D83" s="136" t="s">
        <v>328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443"/>
      <c r="B84" s="443"/>
      <c r="C84" s="313" t="s">
        <v>422</v>
      </c>
      <c r="D84" s="136" t="s">
        <v>424</v>
      </c>
      <c r="E84" s="160">
        <v>75688</v>
      </c>
      <c r="F84" s="262">
        <v>75688</v>
      </c>
      <c r="G84" s="262"/>
    </row>
    <row r="85" spans="1:7" ht="28.5" customHeight="1">
      <c r="A85" s="444"/>
      <c r="B85" s="444"/>
      <c r="C85" s="313" t="s">
        <v>423</v>
      </c>
      <c r="D85" s="136" t="s">
        <v>424</v>
      </c>
      <c r="E85" s="160">
        <v>13356</v>
      </c>
      <c r="F85" s="262">
        <v>13356</v>
      </c>
      <c r="G85" s="262"/>
    </row>
    <row r="86" spans="1:7" ht="19.5" customHeight="1">
      <c r="A86" s="442">
        <v>900</v>
      </c>
      <c r="B86" s="189"/>
      <c r="C86" s="316"/>
      <c r="D86" s="190" t="s">
        <v>302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443"/>
      <c r="B87" s="447">
        <v>90003</v>
      </c>
      <c r="C87" s="317"/>
      <c r="D87" s="231" t="s">
        <v>303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443"/>
      <c r="B88" s="443"/>
      <c r="C88" s="313" t="s">
        <v>371</v>
      </c>
      <c r="D88" s="136" t="s">
        <v>342</v>
      </c>
      <c r="E88" s="160">
        <v>500</v>
      </c>
      <c r="F88" s="262">
        <v>500</v>
      </c>
      <c r="G88" s="262"/>
    </row>
    <row r="89" spans="1:7" ht="19.5" customHeight="1">
      <c r="A89" s="443"/>
      <c r="B89" s="444"/>
      <c r="C89" s="313" t="s">
        <v>359</v>
      </c>
      <c r="D89" s="136" t="s">
        <v>350</v>
      </c>
      <c r="E89" s="160">
        <v>112000</v>
      </c>
      <c r="F89" s="262">
        <v>112000</v>
      </c>
      <c r="G89" s="262"/>
    </row>
    <row r="90" spans="1:7" ht="19.5" customHeight="1">
      <c r="A90" s="443"/>
      <c r="B90" s="447">
        <v>90017</v>
      </c>
      <c r="C90" s="317"/>
      <c r="D90" s="231" t="s">
        <v>329</v>
      </c>
      <c r="E90" s="253">
        <v>500</v>
      </c>
      <c r="F90" s="268">
        <v>500</v>
      </c>
      <c r="G90" s="268"/>
    </row>
    <row r="91" spans="1:7" ht="24" customHeight="1" thickBot="1">
      <c r="A91" s="446"/>
      <c r="B91" s="446"/>
      <c r="C91" s="313">
        <v>2370</v>
      </c>
      <c r="D91" s="136" t="s">
        <v>351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441" t="s">
        <v>317</v>
      </c>
      <c r="B92" s="428"/>
      <c r="C92" s="428"/>
      <c r="D92" s="429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  <mergeCell ref="A1:G1"/>
    <mergeCell ref="E4:E5"/>
    <mergeCell ref="A3:A5"/>
    <mergeCell ref="B3:B5"/>
    <mergeCell ref="C3:C5"/>
    <mergeCell ref="B17:B19"/>
    <mergeCell ref="A20:A22"/>
    <mergeCell ref="B21:B22"/>
    <mergeCell ref="A23:A25"/>
    <mergeCell ref="B24:B25"/>
    <mergeCell ref="A26:A54"/>
    <mergeCell ref="B27:B29"/>
    <mergeCell ref="B30:B35"/>
    <mergeCell ref="B36:B46"/>
    <mergeCell ref="B47:B51"/>
    <mergeCell ref="B52:B54"/>
    <mergeCell ref="A55:A61"/>
    <mergeCell ref="B56:B57"/>
    <mergeCell ref="B58:B59"/>
    <mergeCell ref="B60:B61"/>
    <mergeCell ref="A62:A65"/>
    <mergeCell ref="B63:B65"/>
    <mergeCell ref="A66:A81"/>
    <mergeCell ref="B67:B70"/>
    <mergeCell ref="B71:B72"/>
    <mergeCell ref="B73:B76"/>
    <mergeCell ref="B77:B78"/>
    <mergeCell ref="B79:B81"/>
    <mergeCell ref="A82:A85"/>
    <mergeCell ref="B83:B85"/>
    <mergeCell ref="A86:A91"/>
    <mergeCell ref="B87:B89"/>
    <mergeCell ref="B90:B91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525" t="s">
        <v>63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6.5">
      <c r="A2" s="525" t="s">
        <v>405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62" t="s">
        <v>64</v>
      </c>
      <c r="B5" s="462" t="s">
        <v>0</v>
      </c>
      <c r="C5" s="458" t="s">
        <v>171</v>
      </c>
      <c r="D5" s="526" t="s">
        <v>88</v>
      </c>
      <c r="E5" s="527"/>
      <c r="F5" s="527"/>
      <c r="G5" s="528"/>
      <c r="H5" s="458" t="s">
        <v>9</v>
      </c>
      <c r="I5" s="458"/>
      <c r="J5" s="458" t="s">
        <v>172</v>
      </c>
      <c r="K5" s="458" t="s">
        <v>454</v>
      </c>
    </row>
    <row r="6" spans="1:11" ht="15" customHeight="1">
      <c r="A6" s="462"/>
      <c r="B6" s="462"/>
      <c r="C6" s="458"/>
      <c r="D6" s="458" t="s">
        <v>7</v>
      </c>
      <c r="E6" s="521" t="s">
        <v>6</v>
      </c>
      <c r="F6" s="522"/>
      <c r="G6" s="523"/>
      <c r="H6" s="458" t="s">
        <v>7</v>
      </c>
      <c r="I6" s="458" t="s">
        <v>67</v>
      </c>
      <c r="J6" s="458"/>
      <c r="K6" s="458"/>
    </row>
    <row r="7" spans="1:11" ht="18" customHeight="1">
      <c r="A7" s="462"/>
      <c r="B7" s="462"/>
      <c r="C7" s="458"/>
      <c r="D7" s="458"/>
      <c r="E7" s="455" t="s">
        <v>173</v>
      </c>
      <c r="F7" s="521" t="s">
        <v>6</v>
      </c>
      <c r="G7" s="523"/>
      <c r="H7" s="458"/>
      <c r="I7" s="458"/>
      <c r="J7" s="458"/>
      <c r="K7" s="458"/>
    </row>
    <row r="8" spans="1:11" ht="42" customHeight="1">
      <c r="A8" s="462"/>
      <c r="B8" s="462"/>
      <c r="C8" s="458"/>
      <c r="D8" s="458"/>
      <c r="E8" s="457"/>
      <c r="F8" s="107" t="s">
        <v>170</v>
      </c>
      <c r="G8" s="107" t="s">
        <v>169</v>
      </c>
      <c r="H8" s="458"/>
      <c r="I8" s="458"/>
      <c r="J8" s="458"/>
      <c r="K8" s="45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229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168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230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524" t="s">
        <v>148</v>
      </c>
      <c r="B22" s="524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174</v>
      </c>
    </row>
    <row r="25" ht="14.25">
      <c r="A25" s="108" t="s">
        <v>176</v>
      </c>
    </row>
    <row r="26" ht="12.75">
      <c r="A26" s="108" t="s">
        <v>177</v>
      </c>
    </row>
    <row r="27" ht="12.75">
      <c r="A27" s="108" t="s">
        <v>175</v>
      </c>
    </row>
  </sheetData>
  <mergeCells count="16"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511" t="s">
        <v>448</v>
      </c>
      <c r="B1" s="511"/>
      <c r="C1" s="511"/>
      <c r="D1" s="511"/>
      <c r="E1" s="511"/>
      <c r="F1" s="511"/>
      <c r="G1" s="511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62" t="s">
        <v>64</v>
      </c>
      <c r="B4" s="462" t="s">
        <v>2</v>
      </c>
      <c r="C4" s="462" t="s">
        <v>3</v>
      </c>
      <c r="D4" s="514" t="s">
        <v>156</v>
      </c>
      <c r="E4" s="458" t="s">
        <v>89</v>
      </c>
      <c r="F4" s="458" t="s">
        <v>90</v>
      </c>
      <c r="G4" s="458" t="s">
        <v>44</v>
      </c>
    </row>
    <row r="5" spans="1:7" ht="19.5" customHeight="1">
      <c r="A5" s="462"/>
      <c r="B5" s="462"/>
      <c r="C5" s="462"/>
      <c r="D5" s="515"/>
      <c r="E5" s="458"/>
      <c r="F5" s="458"/>
      <c r="G5" s="458"/>
    </row>
    <row r="6" spans="1:7" ht="19.5" customHeight="1">
      <c r="A6" s="462"/>
      <c r="B6" s="462"/>
      <c r="C6" s="462"/>
      <c r="D6" s="516"/>
      <c r="E6" s="458"/>
      <c r="F6" s="458"/>
      <c r="G6" s="45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529" t="s">
        <v>148</v>
      </c>
      <c r="B13" s="530"/>
      <c r="C13" s="530"/>
      <c r="D13" s="530"/>
      <c r="E13" s="531"/>
      <c r="F13" s="33"/>
      <c r="G13" s="33"/>
    </row>
    <row r="15" ht="12.75">
      <c r="A15" s="103" t="s">
        <v>218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63" t="s">
        <v>449</v>
      </c>
      <c r="B1" s="463"/>
      <c r="C1" s="463"/>
      <c r="D1" s="463"/>
      <c r="E1" s="463"/>
      <c r="F1" s="463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225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529" t="s">
        <v>148</v>
      </c>
      <c r="B10" s="530"/>
      <c r="C10" s="530"/>
      <c r="D10" s="530"/>
      <c r="E10" s="531"/>
      <c r="F10" s="274">
        <v>70000</v>
      </c>
    </row>
    <row r="12" ht="12.75">
      <c r="A12" s="108" t="s">
        <v>178</v>
      </c>
    </row>
    <row r="13" ht="12.75">
      <c r="A13" s="103" t="s">
        <v>179</v>
      </c>
    </row>
    <row r="15" ht="12.75">
      <c r="A15" s="103" t="s">
        <v>218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513" t="s">
        <v>450</v>
      </c>
      <c r="B1" s="513"/>
      <c r="C1" s="513"/>
      <c r="D1" s="513"/>
      <c r="E1" s="513"/>
      <c r="F1" s="513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153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224</v>
      </c>
      <c r="F6" s="286">
        <v>5000</v>
      </c>
    </row>
    <row r="7" spans="1:6" ht="30" customHeight="1">
      <c r="A7" s="364"/>
      <c r="B7" s="48"/>
      <c r="C7" s="48"/>
      <c r="D7" s="48"/>
      <c r="E7" s="48"/>
      <c r="F7" s="287"/>
    </row>
    <row r="8" spans="1:6" ht="30" customHeight="1">
      <c r="A8" s="48"/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529" t="s">
        <v>148</v>
      </c>
      <c r="B10" s="530"/>
      <c r="C10" s="530"/>
      <c r="D10" s="530"/>
      <c r="E10" s="531"/>
      <c r="F10" s="274">
        <f>SUM(F6:F9)</f>
        <v>5000</v>
      </c>
    </row>
    <row r="12" ht="12.75">
      <c r="A12" s="103" t="s">
        <v>220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 do Uchwały Rady Gminy Nr VIII/39/09 z dnia 20.08.2009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54" t="s">
        <v>40</v>
      </c>
      <c r="B1" s="454"/>
      <c r="C1" s="454"/>
      <c r="D1" s="8"/>
      <c r="E1" s="8"/>
      <c r="F1" s="8"/>
      <c r="G1" s="8"/>
      <c r="H1" s="8"/>
      <c r="I1" s="8"/>
      <c r="J1" s="8"/>
    </row>
    <row r="2" spans="1:7" ht="19.5" customHeight="1">
      <c r="A2" s="454" t="s">
        <v>48</v>
      </c>
      <c r="B2" s="454"/>
      <c r="C2" s="454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430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232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233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357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451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455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54" t="s">
        <v>222</v>
      </c>
      <c r="B1" s="454"/>
      <c r="C1" s="454"/>
      <c r="D1" s="8"/>
      <c r="E1" s="8"/>
      <c r="F1" s="8"/>
      <c r="G1" s="8"/>
      <c r="H1" s="8"/>
      <c r="I1" s="8"/>
      <c r="J1" s="8"/>
    </row>
    <row r="2" spans="1:7" ht="19.5" customHeight="1">
      <c r="A2" s="454" t="s">
        <v>119</v>
      </c>
      <c r="B2" s="454"/>
      <c r="C2" s="454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356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532" t="s">
        <v>223</v>
      </c>
      <c r="B20" s="533"/>
      <c r="C20" s="53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54" t="s">
        <v>358</v>
      </c>
      <c r="B1" s="454"/>
      <c r="C1" s="454"/>
      <c r="D1" s="454"/>
      <c r="E1" s="454"/>
      <c r="F1" s="454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153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534" t="s">
        <v>148</v>
      </c>
      <c r="B11" s="534"/>
      <c r="C11" s="534"/>
      <c r="D11" s="534"/>
      <c r="E11" s="534"/>
      <c r="F11" s="24"/>
    </row>
    <row r="13" ht="12.75">
      <c r="A13" s="103" t="s">
        <v>220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513" t="s">
        <v>82</v>
      </c>
      <c r="B1" s="513"/>
      <c r="C1" s="513"/>
      <c r="D1" s="513"/>
      <c r="E1" s="513"/>
      <c r="F1" s="513"/>
    </row>
    <row r="2" spans="1:6" ht="65.25" customHeight="1">
      <c r="A2" s="20" t="s">
        <v>64</v>
      </c>
      <c r="B2" s="20" t="s">
        <v>180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539" t="s">
        <v>13</v>
      </c>
      <c r="B4" s="538" t="s">
        <v>73</v>
      </c>
      <c r="C4" s="542" t="s">
        <v>74</v>
      </c>
      <c r="D4" s="542" t="s">
        <v>75</v>
      </c>
      <c r="E4" s="535" t="s">
        <v>76</v>
      </c>
      <c r="F4" s="58" t="s">
        <v>77</v>
      </c>
    </row>
    <row r="5" spans="1:6" s="59" customFormat="1" ht="47.25" customHeight="1">
      <c r="A5" s="540"/>
      <c r="B5" s="538"/>
      <c r="C5" s="543"/>
      <c r="D5" s="543"/>
      <c r="E5" s="536"/>
      <c r="F5" s="60" t="s">
        <v>78</v>
      </c>
    </row>
    <row r="6" spans="1:7" s="59" customFormat="1" ht="47.25" customHeight="1">
      <c r="A6" s="541"/>
      <c r="B6" s="538"/>
      <c r="C6" s="544"/>
      <c r="D6" s="544"/>
      <c r="E6" s="537"/>
      <c r="F6" s="60" t="s">
        <v>79</v>
      </c>
      <c r="G6" s="59" t="s">
        <v>25</v>
      </c>
    </row>
    <row r="7" spans="1:6" s="59" customFormat="1" ht="47.25" customHeight="1">
      <c r="A7" s="539" t="s">
        <v>14</v>
      </c>
      <c r="B7" s="538" t="s">
        <v>80</v>
      </c>
      <c r="C7" s="542" t="s">
        <v>81</v>
      </c>
      <c r="D7" s="542" t="s">
        <v>75</v>
      </c>
      <c r="E7" s="535" t="s">
        <v>76</v>
      </c>
      <c r="F7" s="58" t="s">
        <v>77</v>
      </c>
    </row>
    <row r="8" spans="1:6" s="59" customFormat="1" ht="47.25" customHeight="1">
      <c r="A8" s="540"/>
      <c r="B8" s="538"/>
      <c r="C8" s="543"/>
      <c r="D8" s="543"/>
      <c r="E8" s="536"/>
      <c r="F8" s="60" t="s">
        <v>78</v>
      </c>
    </row>
    <row r="9" spans="1:6" s="59" customFormat="1" ht="47.25" customHeight="1">
      <c r="A9" s="541"/>
      <c r="B9" s="538"/>
      <c r="C9" s="544"/>
      <c r="D9" s="544"/>
      <c r="E9" s="537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54" t="s">
        <v>456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53" t="s">
        <v>64</v>
      </c>
      <c r="B4" s="453" t="s">
        <v>0</v>
      </c>
      <c r="C4" s="545" t="s">
        <v>452</v>
      </c>
      <c r="D4" s="547" t="s">
        <v>120</v>
      </c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</row>
    <row r="5" spans="1:20" s="73" customFormat="1" ht="23.25" customHeight="1">
      <c r="A5" s="453"/>
      <c r="B5" s="453"/>
      <c r="C5" s="546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183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206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188</v>
      </c>
      <c r="B9" s="85" t="s">
        <v>121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189</v>
      </c>
      <c r="B10" s="85" t="s">
        <v>122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190</v>
      </c>
      <c r="B11" s="85" t="s">
        <v>123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207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191</v>
      </c>
      <c r="B13" s="85" t="s">
        <v>124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192</v>
      </c>
      <c r="B14" s="85" t="s">
        <v>125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126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193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127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208</v>
      </c>
      <c r="B18" s="110" t="s">
        <v>210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209</v>
      </c>
      <c r="B19" s="110" t="s">
        <v>211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204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203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185</v>
      </c>
      <c r="B22" s="85" t="s">
        <v>196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186</v>
      </c>
      <c r="B23" s="85" t="s">
        <v>198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187</v>
      </c>
      <c r="B24" s="85" t="s">
        <v>197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195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184</v>
      </c>
      <c r="B26" s="84" t="s">
        <v>194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128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149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150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129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199</v>
      </c>
      <c r="B31" s="83" t="s">
        <v>205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200</v>
      </c>
      <c r="B32" s="83" t="s">
        <v>221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201</v>
      </c>
      <c r="B33" s="83" t="s">
        <v>212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202</v>
      </c>
      <c r="B34" s="83" t="s">
        <v>213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18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54" t="s">
        <v>427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53" t="s">
        <v>2</v>
      </c>
      <c r="B4" s="453" t="s">
        <v>3</v>
      </c>
      <c r="C4" s="453" t="s">
        <v>153</v>
      </c>
      <c r="D4" s="453" t="s">
        <v>18</v>
      </c>
      <c r="E4" s="453" t="s">
        <v>428</v>
      </c>
      <c r="F4" s="453" t="s">
        <v>96</v>
      </c>
      <c r="G4" s="453"/>
      <c r="H4" s="453"/>
      <c r="I4" s="453"/>
      <c r="J4" s="453"/>
      <c r="K4" s="453"/>
      <c r="L4" s="453"/>
    </row>
    <row r="5" spans="1:12" s="70" customFormat="1" ht="20.25" customHeight="1">
      <c r="A5" s="453"/>
      <c r="B5" s="453"/>
      <c r="C5" s="453"/>
      <c r="D5" s="453"/>
      <c r="E5" s="453"/>
      <c r="F5" s="453" t="s">
        <v>38</v>
      </c>
      <c r="G5" s="453" t="s">
        <v>6</v>
      </c>
      <c r="H5" s="453"/>
      <c r="I5" s="453"/>
      <c r="J5" s="453"/>
      <c r="K5" s="453"/>
      <c r="L5" s="453" t="s">
        <v>41</v>
      </c>
    </row>
    <row r="6" spans="1:12" s="70" customFormat="1" ht="63.75">
      <c r="A6" s="453"/>
      <c r="B6" s="453"/>
      <c r="C6" s="453"/>
      <c r="D6" s="453"/>
      <c r="E6" s="453"/>
      <c r="F6" s="453"/>
      <c r="G6" s="90" t="s">
        <v>118</v>
      </c>
      <c r="H6" s="90" t="s">
        <v>217</v>
      </c>
      <c r="I6" s="90" t="s">
        <v>116</v>
      </c>
      <c r="J6" s="90" t="s">
        <v>155</v>
      </c>
      <c r="K6" s="90" t="s">
        <v>117</v>
      </c>
      <c r="L6" s="453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51" t="s">
        <v>377</v>
      </c>
      <c r="B8" s="196"/>
      <c r="C8" s="196"/>
      <c r="D8" s="196" t="s">
        <v>234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448"/>
      <c r="B9" s="452" t="s">
        <v>385</v>
      </c>
      <c r="C9" s="215"/>
      <c r="D9" s="215" t="s">
        <v>431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448"/>
      <c r="B10" s="449"/>
      <c r="C10" s="72">
        <v>6050</v>
      </c>
      <c r="D10" s="72" t="s">
        <v>241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448"/>
      <c r="B11" s="452" t="s">
        <v>378</v>
      </c>
      <c r="C11" s="215"/>
      <c r="D11" s="215" t="s">
        <v>235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449"/>
      <c r="B12" s="449"/>
      <c r="C12" s="72">
        <v>2850</v>
      </c>
      <c r="D12" s="72" t="s">
        <v>236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421">
        <v>600</v>
      </c>
      <c r="B13" s="173"/>
      <c r="C13" s="173"/>
      <c r="D13" s="173" t="s">
        <v>237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448"/>
      <c r="B14" s="215">
        <v>60014</v>
      </c>
      <c r="C14" s="215"/>
      <c r="D14" s="215" t="s">
        <v>380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448"/>
      <c r="B15" s="72"/>
      <c r="C15" s="72">
        <v>6300</v>
      </c>
      <c r="D15" s="72" t="s">
        <v>294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448"/>
      <c r="B16" s="450">
        <v>60016</v>
      </c>
      <c r="C16" s="215"/>
      <c r="D16" s="215" t="s">
        <v>238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448"/>
      <c r="B17" s="448"/>
      <c r="C17" s="72">
        <v>4210</v>
      </c>
      <c r="D17" s="72" t="s">
        <v>239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448"/>
      <c r="B18" s="448"/>
      <c r="C18" s="72">
        <v>4300</v>
      </c>
      <c r="D18" s="72" t="s">
        <v>240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449"/>
      <c r="B19" s="449"/>
      <c r="C19" s="72">
        <v>6050</v>
      </c>
      <c r="D19" s="72" t="s">
        <v>241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421">
        <v>700</v>
      </c>
      <c r="B20" s="173"/>
      <c r="C20" s="173"/>
      <c r="D20" s="173" t="s">
        <v>242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448"/>
      <c r="B21" s="450">
        <v>70005</v>
      </c>
      <c r="C21" s="215"/>
      <c r="D21" s="215" t="s">
        <v>243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448"/>
      <c r="B22" s="448"/>
      <c r="C22" s="115">
        <v>4300</v>
      </c>
      <c r="D22" s="115" t="s">
        <v>240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449"/>
      <c r="B23" s="449"/>
      <c r="C23" s="115">
        <v>4430</v>
      </c>
      <c r="D23" s="115" t="s">
        <v>244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421">
        <v>750</v>
      </c>
      <c r="B24" s="173"/>
      <c r="C24" s="173"/>
      <c r="D24" s="174" t="s">
        <v>245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34"/>
      <c r="B25" s="450">
        <v>75011</v>
      </c>
      <c r="C25" s="309"/>
      <c r="D25" s="310" t="s">
        <v>246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34"/>
      <c r="B26" s="434"/>
      <c r="C26" s="126">
        <v>4010</v>
      </c>
      <c r="D26" s="119" t="s">
        <v>247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34"/>
      <c r="B27" s="434"/>
      <c r="C27" s="7">
        <v>4040</v>
      </c>
      <c r="D27" s="118" t="s">
        <v>248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34"/>
      <c r="B28" s="434"/>
      <c r="C28" s="121">
        <v>4110</v>
      </c>
      <c r="D28" s="27" t="s">
        <v>249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34"/>
      <c r="B29" s="434"/>
      <c r="C29" s="121">
        <v>4120</v>
      </c>
      <c r="D29" s="27" t="s">
        <v>250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34"/>
      <c r="B30" s="435"/>
      <c r="C30" s="121">
        <v>4440</v>
      </c>
      <c r="D30" s="112" t="s">
        <v>251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34"/>
      <c r="B31" s="436">
        <v>75022</v>
      </c>
      <c r="C31" s="220"/>
      <c r="D31" s="221" t="s">
        <v>252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34"/>
      <c r="B32" s="434"/>
      <c r="C32" s="7">
        <v>3030</v>
      </c>
      <c r="D32" s="133" t="s">
        <v>253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34"/>
      <c r="B33" s="434"/>
      <c r="C33" s="129">
        <v>4210</v>
      </c>
      <c r="D33" s="111" t="s">
        <v>239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34"/>
      <c r="B34" s="434"/>
      <c r="C34" s="121">
        <v>4300</v>
      </c>
      <c r="D34" s="112" t="s">
        <v>240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34"/>
      <c r="B35" s="434"/>
      <c r="C35" s="7">
        <v>4370</v>
      </c>
      <c r="D35" s="133" t="s">
        <v>254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34"/>
      <c r="B36" s="435"/>
      <c r="C36" s="121">
        <v>4410</v>
      </c>
      <c r="D36" s="112" t="s">
        <v>255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34"/>
      <c r="B37" s="436">
        <v>75023</v>
      </c>
      <c r="C37" s="220"/>
      <c r="D37" s="227" t="s">
        <v>256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34"/>
      <c r="B38" s="434"/>
      <c r="C38" s="7">
        <v>3020</v>
      </c>
      <c r="D38" s="112" t="s">
        <v>257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34"/>
      <c r="B39" s="434"/>
      <c r="C39" s="129">
        <v>4010</v>
      </c>
      <c r="D39" s="111" t="s">
        <v>247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34"/>
      <c r="B40" s="434"/>
      <c r="C40" s="121">
        <v>4040</v>
      </c>
      <c r="D40" s="112" t="s">
        <v>248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34"/>
      <c r="B41" s="434"/>
      <c r="C41" s="27">
        <v>4110</v>
      </c>
      <c r="D41" s="112" t="s">
        <v>249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34"/>
      <c r="B42" s="434"/>
      <c r="C42" s="123">
        <v>4120</v>
      </c>
      <c r="D42" s="132" t="s">
        <v>250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34"/>
      <c r="B43" s="434"/>
      <c r="C43" s="123">
        <v>4140</v>
      </c>
      <c r="D43" s="132" t="s">
        <v>432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34"/>
      <c r="B44" s="434"/>
      <c r="C44" s="27">
        <v>4170</v>
      </c>
      <c r="D44" s="112" t="s">
        <v>258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34"/>
      <c r="B45" s="434"/>
      <c r="C45" s="122">
        <v>4210</v>
      </c>
      <c r="D45" s="111" t="s">
        <v>239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34"/>
      <c r="B46" s="434"/>
      <c r="C46" s="27">
        <v>4260</v>
      </c>
      <c r="D46" s="134" t="s">
        <v>259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34"/>
      <c r="B47" s="434"/>
      <c r="C47" s="27">
        <v>4270</v>
      </c>
      <c r="D47" s="134" t="s">
        <v>260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34"/>
      <c r="B48" s="434"/>
      <c r="C48" s="118">
        <v>4280</v>
      </c>
      <c r="D48" s="135" t="s">
        <v>261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34"/>
      <c r="B49" s="434"/>
      <c r="C49" s="27">
        <v>4300</v>
      </c>
      <c r="D49" s="134" t="s">
        <v>240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34"/>
      <c r="B50" s="434"/>
      <c r="C50" s="27">
        <v>4350</v>
      </c>
      <c r="D50" s="134" t="s">
        <v>262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34"/>
      <c r="B51" s="434"/>
      <c r="C51" s="74">
        <v>4360</v>
      </c>
      <c r="D51" s="136" t="s">
        <v>263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34"/>
      <c r="B52" s="434"/>
      <c r="C52" s="27">
        <v>4370</v>
      </c>
      <c r="D52" s="134" t="s">
        <v>264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34"/>
      <c r="B53" s="434"/>
      <c r="C53" s="27">
        <v>4390</v>
      </c>
      <c r="D53" s="134" t="s">
        <v>265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34"/>
      <c r="B54" s="434"/>
      <c r="C54" s="123">
        <v>4400</v>
      </c>
      <c r="D54" s="137" t="s">
        <v>433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34"/>
      <c r="B55" s="434"/>
      <c r="C55" s="123">
        <v>4410</v>
      </c>
      <c r="D55" s="137" t="s">
        <v>255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34"/>
      <c r="B56" s="434"/>
      <c r="C56" s="27">
        <v>4430</v>
      </c>
      <c r="D56" s="134" t="s">
        <v>244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34"/>
      <c r="B57" s="434"/>
      <c r="C57" s="27">
        <v>4440</v>
      </c>
      <c r="D57" s="134" t="s">
        <v>251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34"/>
      <c r="B58" s="434"/>
      <c r="C58" s="118">
        <v>4700</v>
      </c>
      <c r="D58" s="135" t="s">
        <v>266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34"/>
      <c r="B59" s="434"/>
      <c r="C59" s="27">
        <v>4740</v>
      </c>
      <c r="D59" s="134" t="s">
        <v>267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34"/>
      <c r="B60" s="435"/>
      <c r="C60" s="27">
        <v>4750</v>
      </c>
      <c r="D60" s="172" t="s">
        <v>268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34"/>
      <c r="B61" s="436">
        <v>75075</v>
      </c>
      <c r="C61" s="230"/>
      <c r="D61" s="231" t="s">
        <v>269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34"/>
      <c r="B62" s="434"/>
      <c r="C62" s="27">
        <v>4210</v>
      </c>
      <c r="D62" s="134" t="s">
        <v>239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435"/>
      <c r="B63" s="435"/>
      <c r="C63" s="27">
        <v>4300</v>
      </c>
      <c r="D63" s="134" t="s">
        <v>240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433">
        <v>751</v>
      </c>
      <c r="B64" s="179"/>
      <c r="C64" s="180"/>
      <c r="D64" s="181" t="s">
        <v>383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34"/>
      <c r="B65" s="436">
        <v>75101</v>
      </c>
      <c r="C65" s="219"/>
      <c r="D65" s="237" t="s">
        <v>383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435"/>
      <c r="B66" s="435"/>
      <c r="C66" s="27">
        <v>4300</v>
      </c>
      <c r="D66" s="134" t="s">
        <v>240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433">
        <v>754</v>
      </c>
      <c r="B67" s="179"/>
      <c r="C67" s="180"/>
      <c r="D67" s="181" t="s">
        <v>270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422"/>
      <c r="B68" s="436">
        <v>75412</v>
      </c>
      <c r="C68" s="219"/>
      <c r="D68" s="237" t="s">
        <v>271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422"/>
      <c r="B69" s="434"/>
      <c r="C69" s="27">
        <v>3030</v>
      </c>
      <c r="D69" s="134" t="s">
        <v>253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422"/>
      <c r="B70" s="434"/>
      <c r="C70" s="27">
        <v>4110</v>
      </c>
      <c r="D70" s="134" t="s">
        <v>249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422"/>
      <c r="B71" s="434"/>
      <c r="C71" s="27">
        <v>4170</v>
      </c>
      <c r="D71" s="134" t="s">
        <v>258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422"/>
      <c r="B72" s="434"/>
      <c r="C72" s="27">
        <v>4210</v>
      </c>
      <c r="D72" s="134" t="s">
        <v>239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422"/>
      <c r="B73" s="434"/>
      <c r="C73" s="27">
        <v>4260</v>
      </c>
      <c r="D73" s="134" t="s">
        <v>259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422"/>
      <c r="B74" s="434"/>
      <c r="C74" s="74">
        <v>4270</v>
      </c>
      <c r="D74" s="136" t="s">
        <v>260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422"/>
      <c r="B75" s="434"/>
      <c r="C75" s="27">
        <v>4300</v>
      </c>
      <c r="D75" s="134" t="s">
        <v>240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422"/>
      <c r="B76" s="434"/>
      <c r="C76" s="118">
        <v>4360</v>
      </c>
      <c r="D76" s="135" t="s">
        <v>263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422"/>
      <c r="B77" s="434"/>
      <c r="C77" s="27">
        <v>4430</v>
      </c>
      <c r="D77" s="134" t="s">
        <v>244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422"/>
      <c r="B78" s="427"/>
      <c r="C78" s="358">
        <v>623</v>
      </c>
      <c r="D78" s="72" t="s">
        <v>457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422"/>
      <c r="B79" s="425">
        <v>75414</v>
      </c>
      <c r="C79" s="118"/>
      <c r="D79" s="339" t="s">
        <v>272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422"/>
      <c r="B80" s="434"/>
      <c r="C80" s="118">
        <v>4170</v>
      </c>
      <c r="D80" s="338" t="s">
        <v>258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422"/>
      <c r="B81" s="434"/>
      <c r="C81" s="344">
        <v>4210</v>
      </c>
      <c r="D81" s="345" t="s">
        <v>239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426"/>
      <c r="B82" s="435"/>
      <c r="C82" s="27">
        <v>4300</v>
      </c>
      <c r="D82" s="134" t="s">
        <v>240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433">
        <v>756</v>
      </c>
      <c r="B83" s="179"/>
      <c r="C83" s="189"/>
      <c r="D83" s="190" t="s">
        <v>273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34"/>
      <c r="B84" s="436">
        <v>75647</v>
      </c>
      <c r="C84" s="219"/>
      <c r="D84" s="237" t="s">
        <v>274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34"/>
      <c r="B85" s="434"/>
      <c r="C85" s="27">
        <v>3030</v>
      </c>
      <c r="D85" s="134" t="s">
        <v>253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34"/>
      <c r="B86" s="434"/>
      <c r="C86" s="27">
        <v>4100</v>
      </c>
      <c r="D86" s="134" t="s">
        <v>275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34"/>
      <c r="B87" s="434"/>
      <c r="C87" s="118">
        <v>4210</v>
      </c>
      <c r="D87" s="135" t="s">
        <v>239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34"/>
      <c r="B88" s="434"/>
      <c r="C88" s="27">
        <v>4300</v>
      </c>
      <c r="D88" s="134" t="s">
        <v>240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34"/>
      <c r="B89" s="434"/>
      <c r="C89" s="27">
        <v>4370</v>
      </c>
      <c r="D89" s="134" t="s">
        <v>254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34"/>
      <c r="B90" s="434"/>
      <c r="C90" s="27">
        <v>4410</v>
      </c>
      <c r="D90" s="134" t="s">
        <v>255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34"/>
      <c r="B91" s="434"/>
      <c r="C91" s="123">
        <v>4610</v>
      </c>
      <c r="D91" s="137" t="s">
        <v>434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34"/>
      <c r="B92" s="434"/>
      <c r="C92" s="123">
        <v>4700</v>
      </c>
      <c r="D92" s="137" t="s">
        <v>266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435"/>
      <c r="B93" s="435"/>
      <c r="C93" s="27">
        <v>4740</v>
      </c>
      <c r="D93" s="134" t="s">
        <v>267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433">
        <v>757</v>
      </c>
      <c r="B94" s="179"/>
      <c r="C94" s="180"/>
      <c r="D94" s="181" t="s">
        <v>276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34"/>
      <c r="B95" s="436">
        <v>75702</v>
      </c>
      <c r="C95" s="219"/>
      <c r="D95" s="237" t="s">
        <v>277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34"/>
      <c r="B96" s="434"/>
      <c r="C96" s="123">
        <v>4300</v>
      </c>
      <c r="D96" s="135" t="s">
        <v>240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435"/>
      <c r="B97" s="435"/>
      <c r="C97" s="27">
        <v>8070</v>
      </c>
      <c r="D97" s="134" t="s">
        <v>278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433">
        <v>758</v>
      </c>
      <c r="B98" s="360"/>
      <c r="C98" s="202"/>
      <c r="D98" s="203" t="s">
        <v>279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34"/>
      <c r="B99" s="436">
        <v>75818</v>
      </c>
      <c r="C99" s="219"/>
      <c r="D99" s="237" t="s">
        <v>280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34"/>
      <c r="B100" s="434"/>
      <c r="C100" s="27">
        <v>4810</v>
      </c>
      <c r="D100" s="134" t="s">
        <v>311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424"/>
      <c r="B101" s="424"/>
      <c r="C101" s="27">
        <v>4810</v>
      </c>
      <c r="D101" s="134" t="s">
        <v>312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422">
        <v>801</v>
      </c>
      <c r="B102" s="359"/>
      <c r="C102" s="180"/>
      <c r="D102" s="181" t="s">
        <v>281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34"/>
      <c r="B103" s="436">
        <v>80101</v>
      </c>
      <c r="C103" s="219"/>
      <c r="D103" s="237" t="s">
        <v>282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34"/>
      <c r="B104" s="434"/>
      <c r="C104" s="27">
        <v>3020</v>
      </c>
      <c r="D104" s="134" t="s">
        <v>257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34"/>
      <c r="B105" s="434"/>
      <c r="C105" s="27">
        <v>4010</v>
      </c>
      <c r="D105" s="134" t="s">
        <v>247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34"/>
      <c r="B106" s="434"/>
      <c r="C106" s="27">
        <v>4040</v>
      </c>
      <c r="D106" s="134" t="s">
        <v>248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34"/>
      <c r="B107" s="434"/>
      <c r="C107" s="27">
        <v>4110</v>
      </c>
      <c r="D107" s="134" t="s">
        <v>249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34"/>
      <c r="B108" s="434"/>
      <c r="C108" s="27">
        <v>4120</v>
      </c>
      <c r="D108" s="134" t="s">
        <v>250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34"/>
      <c r="B109" s="434"/>
      <c r="C109" s="123">
        <v>4170</v>
      </c>
      <c r="D109" s="137" t="s">
        <v>258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34"/>
      <c r="B110" s="434"/>
      <c r="C110" s="27">
        <v>4210</v>
      </c>
      <c r="D110" s="134" t="s">
        <v>239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34"/>
      <c r="B111" s="434"/>
      <c r="C111" s="27">
        <v>4240</v>
      </c>
      <c r="D111" s="134" t="s">
        <v>283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34"/>
      <c r="B112" s="434"/>
      <c r="C112" s="27">
        <v>4260</v>
      </c>
      <c r="D112" s="134" t="s">
        <v>259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34"/>
      <c r="B113" s="434"/>
      <c r="C113" s="27">
        <v>4270</v>
      </c>
      <c r="D113" s="134" t="s">
        <v>260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34"/>
      <c r="B114" s="434"/>
      <c r="C114" s="27">
        <v>4280</v>
      </c>
      <c r="D114" s="134" t="s">
        <v>261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34"/>
      <c r="B115" s="434"/>
      <c r="C115" s="123">
        <v>4300</v>
      </c>
      <c r="D115" s="137" t="s">
        <v>240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34"/>
      <c r="B116" s="434"/>
      <c r="C116" s="27">
        <v>4350</v>
      </c>
      <c r="D116" s="134" t="s">
        <v>262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34"/>
      <c r="B117" s="434"/>
      <c r="C117" s="27">
        <v>4370</v>
      </c>
      <c r="D117" s="134" t="s">
        <v>254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34"/>
      <c r="B118" s="434"/>
      <c r="C118" s="27">
        <v>4410</v>
      </c>
      <c r="D118" s="134" t="s">
        <v>255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34"/>
      <c r="B119" s="434"/>
      <c r="C119" s="27">
        <v>4430</v>
      </c>
      <c r="D119" s="134" t="s">
        <v>244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34"/>
      <c r="B120" s="434"/>
      <c r="C120" s="27">
        <v>4440</v>
      </c>
      <c r="D120" s="134" t="s">
        <v>251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34"/>
      <c r="B121" s="434"/>
      <c r="C121" s="27">
        <v>4700</v>
      </c>
      <c r="D121" s="134" t="s">
        <v>266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34"/>
      <c r="B122" s="434"/>
      <c r="C122" s="27">
        <v>4740</v>
      </c>
      <c r="D122" s="134" t="s">
        <v>284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34"/>
      <c r="B123" s="434"/>
      <c r="C123" s="27">
        <v>4750</v>
      </c>
      <c r="D123" s="134" t="s">
        <v>268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34"/>
      <c r="B124" s="435"/>
      <c r="C124" s="27">
        <v>6050</v>
      </c>
      <c r="D124" s="72" t="s">
        <v>241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34"/>
      <c r="B125" s="436">
        <v>80103</v>
      </c>
      <c r="C125" s="219"/>
      <c r="D125" s="237" t="s">
        <v>285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34"/>
      <c r="B126" s="434"/>
      <c r="C126" s="123">
        <v>3020</v>
      </c>
      <c r="D126" s="134" t="s">
        <v>257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34"/>
      <c r="B127" s="434"/>
      <c r="C127" s="27">
        <v>4010</v>
      </c>
      <c r="D127" s="134" t="s">
        <v>247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34"/>
      <c r="B128" s="434"/>
      <c r="C128" s="27">
        <v>4040</v>
      </c>
      <c r="D128" s="134" t="s">
        <v>248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34"/>
      <c r="B129" s="434"/>
      <c r="C129" s="74">
        <v>4110</v>
      </c>
      <c r="D129" s="136" t="s">
        <v>249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34"/>
      <c r="B130" s="434"/>
      <c r="C130" s="27">
        <v>4120</v>
      </c>
      <c r="D130" s="134" t="s">
        <v>250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34"/>
      <c r="B131" s="434"/>
      <c r="C131" s="27">
        <v>4240</v>
      </c>
      <c r="D131" s="134" t="s">
        <v>283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34"/>
      <c r="B132" s="434"/>
      <c r="C132" s="27">
        <v>4280</v>
      </c>
      <c r="D132" s="134" t="s">
        <v>261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34"/>
      <c r="B133" s="435"/>
      <c r="C133" s="27">
        <v>4440</v>
      </c>
      <c r="D133" s="134" t="s">
        <v>251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34"/>
      <c r="B134" s="436">
        <v>80110</v>
      </c>
      <c r="C134" s="219"/>
      <c r="D134" s="237" t="s">
        <v>286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34"/>
      <c r="B135" s="434"/>
      <c r="C135" s="27">
        <v>3020</v>
      </c>
      <c r="D135" s="134" t="s">
        <v>257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34"/>
      <c r="B136" s="434"/>
      <c r="C136" s="27">
        <v>4010</v>
      </c>
      <c r="D136" s="134" t="s">
        <v>247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34"/>
      <c r="B137" s="434"/>
      <c r="C137" s="27">
        <v>4040</v>
      </c>
      <c r="D137" s="208" t="s">
        <v>248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34"/>
      <c r="B138" s="434"/>
      <c r="C138" s="123">
        <v>4110</v>
      </c>
      <c r="D138" s="209" t="s">
        <v>249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34"/>
      <c r="B139" s="434"/>
      <c r="C139" s="27">
        <v>4120</v>
      </c>
      <c r="D139" s="134" t="s">
        <v>250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34"/>
      <c r="B140" s="434"/>
      <c r="C140" s="27">
        <v>4170</v>
      </c>
      <c r="D140" s="134" t="s">
        <v>258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34"/>
      <c r="B141" s="434"/>
      <c r="C141" s="27">
        <v>4210</v>
      </c>
      <c r="D141" s="134" t="s">
        <v>239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34"/>
      <c r="B142" s="434"/>
      <c r="C142" s="27">
        <v>4240</v>
      </c>
      <c r="D142" s="134" t="s">
        <v>283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34"/>
      <c r="B143" s="434"/>
      <c r="C143" s="123">
        <v>4260</v>
      </c>
      <c r="D143" s="137" t="s">
        <v>259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34"/>
      <c r="B144" s="434"/>
      <c r="C144" s="27">
        <v>4270</v>
      </c>
      <c r="D144" s="134" t="s">
        <v>260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34"/>
      <c r="B145" s="434"/>
      <c r="C145" s="27">
        <v>4280</v>
      </c>
      <c r="D145" s="134" t="s">
        <v>261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34"/>
      <c r="B146" s="434"/>
      <c r="C146" s="27">
        <v>4300</v>
      </c>
      <c r="D146" s="134" t="s">
        <v>240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34"/>
      <c r="B147" s="434"/>
      <c r="C147" s="27">
        <v>4350</v>
      </c>
      <c r="D147" s="134" t="s">
        <v>262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34"/>
      <c r="B148" s="434"/>
      <c r="C148" s="27">
        <v>4370</v>
      </c>
      <c r="D148" s="134" t="s">
        <v>254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34"/>
      <c r="B149" s="434"/>
      <c r="C149" s="123">
        <v>4410</v>
      </c>
      <c r="D149" s="137" t="s">
        <v>255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34"/>
      <c r="B150" s="434"/>
      <c r="C150" s="27">
        <v>4430</v>
      </c>
      <c r="D150" s="134" t="s">
        <v>244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34"/>
      <c r="B151" s="434"/>
      <c r="C151" s="27">
        <v>4440</v>
      </c>
      <c r="D151" s="134" t="s">
        <v>251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34"/>
      <c r="B152" s="434"/>
      <c r="C152" s="27">
        <v>4700</v>
      </c>
      <c r="D152" s="134" t="s">
        <v>266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34"/>
      <c r="B153" s="434"/>
      <c r="C153" s="123">
        <v>4740</v>
      </c>
      <c r="D153" s="137" t="s">
        <v>267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34"/>
      <c r="B154" s="435"/>
      <c r="C154" s="27">
        <v>4750</v>
      </c>
      <c r="D154" s="134" t="s">
        <v>268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34"/>
      <c r="B155" s="436">
        <v>80113</v>
      </c>
      <c r="C155" s="247"/>
      <c r="D155" s="227" t="s">
        <v>287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34"/>
      <c r="B156" s="434"/>
      <c r="C156" s="130">
        <v>4110</v>
      </c>
      <c r="D156" s="210" t="s">
        <v>249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34"/>
      <c r="B157" s="434"/>
      <c r="C157" s="27">
        <v>4120</v>
      </c>
      <c r="D157" s="134" t="s">
        <v>250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34"/>
      <c r="B158" s="434"/>
      <c r="C158" s="27">
        <v>4170</v>
      </c>
      <c r="D158" s="134" t="s">
        <v>258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34"/>
      <c r="B159" s="435"/>
      <c r="C159" s="27">
        <v>4300</v>
      </c>
      <c r="D159" s="134" t="s">
        <v>240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34"/>
      <c r="B160" s="436">
        <v>80145</v>
      </c>
      <c r="C160" s="219"/>
      <c r="D160" s="237" t="s">
        <v>288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34"/>
      <c r="B161" s="435"/>
      <c r="C161" s="27">
        <v>4170</v>
      </c>
      <c r="D161" s="134" t="s">
        <v>258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34"/>
      <c r="B162" s="436">
        <v>80146</v>
      </c>
      <c r="C162" s="219"/>
      <c r="D162" s="237" t="s">
        <v>289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34"/>
      <c r="B163" s="434"/>
      <c r="C163" s="123">
        <v>4300</v>
      </c>
      <c r="D163" s="112" t="s">
        <v>240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34"/>
      <c r="B164" s="434"/>
      <c r="C164" s="130">
        <v>4410</v>
      </c>
      <c r="D164" s="134" t="s">
        <v>255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34"/>
      <c r="B165" s="435"/>
      <c r="C165" s="27">
        <v>4700</v>
      </c>
      <c r="D165" s="134" t="s">
        <v>266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34"/>
      <c r="B166" s="436">
        <v>80148</v>
      </c>
      <c r="C166" s="219"/>
      <c r="D166" s="237" t="s">
        <v>435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34"/>
      <c r="B167" s="434"/>
      <c r="C167" s="27">
        <v>4010</v>
      </c>
      <c r="D167" s="134" t="s">
        <v>247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34"/>
      <c r="B168" s="434"/>
      <c r="C168" s="27">
        <v>4040</v>
      </c>
      <c r="D168" s="208" t="s">
        <v>248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34"/>
      <c r="B169" s="434"/>
      <c r="C169" s="27">
        <v>4110</v>
      </c>
      <c r="D169" s="209" t="s">
        <v>249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34"/>
      <c r="B170" s="434"/>
      <c r="C170" s="27">
        <v>4120</v>
      </c>
      <c r="D170" s="134" t="s">
        <v>250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34"/>
      <c r="B171" s="434"/>
      <c r="C171" s="27">
        <v>4210</v>
      </c>
      <c r="D171" s="134" t="s">
        <v>239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34"/>
      <c r="B172" s="434"/>
      <c r="C172" s="27">
        <v>4300</v>
      </c>
      <c r="D172" s="112" t="s">
        <v>240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34"/>
      <c r="B173" s="434"/>
      <c r="C173" s="27">
        <v>4410</v>
      </c>
      <c r="D173" s="134" t="s">
        <v>255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34"/>
      <c r="B174" s="435"/>
      <c r="C174" s="27">
        <v>4440</v>
      </c>
      <c r="D174" s="134" t="s">
        <v>251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34"/>
      <c r="B175" s="436">
        <v>80195</v>
      </c>
      <c r="C175" s="219"/>
      <c r="D175" s="237" t="s">
        <v>301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34"/>
      <c r="B176" s="434"/>
      <c r="C176" s="322">
        <v>4118</v>
      </c>
      <c r="D176" s="209" t="s">
        <v>249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434"/>
      <c r="B177" s="434"/>
      <c r="C177" s="322">
        <v>4119</v>
      </c>
      <c r="D177" s="209" t="s">
        <v>249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434"/>
      <c r="B178" s="434"/>
      <c r="C178" s="322">
        <v>4128</v>
      </c>
      <c r="D178" s="134" t="s">
        <v>250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434"/>
      <c r="B179" s="434"/>
      <c r="C179" s="322">
        <v>4129</v>
      </c>
      <c r="D179" s="134" t="s">
        <v>250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434"/>
      <c r="B180" s="434"/>
      <c r="C180" s="322">
        <v>4178</v>
      </c>
      <c r="D180" s="134" t="s">
        <v>258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434"/>
      <c r="B181" s="434"/>
      <c r="C181" s="322">
        <v>4179</v>
      </c>
      <c r="D181" s="134" t="s">
        <v>258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434"/>
      <c r="B182" s="434"/>
      <c r="C182" s="322">
        <v>4218</v>
      </c>
      <c r="D182" s="134" t="s">
        <v>239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434"/>
      <c r="B183" s="434"/>
      <c r="C183" s="322">
        <v>4219</v>
      </c>
      <c r="D183" s="134" t="s">
        <v>239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434"/>
      <c r="B184" s="434"/>
      <c r="C184" s="322">
        <v>4308</v>
      </c>
      <c r="D184" s="134" t="s">
        <v>240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435"/>
      <c r="B185" s="435"/>
      <c r="C185" s="27">
        <v>4309</v>
      </c>
      <c r="D185" s="134" t="s">
        <v>240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433">
        <v>851</v>
      </c>
      <c r="B186" s="180"/>
      <c r="C186" s="180"/>
      <c r="D186" s="181" t="s">
        <v>290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34"/>
      <c r="B187" s="436">
        <v>85153</v>
      </c>
      <c r="C187" s="226"/>
      <c r="D187" s="249" t="s">
        <v>291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34"/>
      <c r="B188" s="435"/>
      <c r="C188" s="27">
        <v>4300</v>
      </c>
      <c r="D188" s="134" t="s">
        <v>240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34"/>
      <c r="B189" s="436">
        <v>85154</v>
      </c>
      <c r="C189" s="219"/>
      <c r="D189" s="237" t="s">
        <v>292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34"/>
      <c r="B190" s="434"/>
      <c r="C190" s="123">
        <v>2830</v>
      </c>
      <c r="D190" s="132" t="s">
        <v>293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34"/>
      <c r="B191" s="434"/>
      <c r="C191" s="27">
        <v>3110</v>
      </c>
      <c r="D191" s="112" t="s">
        <v>167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34"/>
      <c r="B192" s="434"/>
      <c r="C192" s="118">
        <v>4010</v>
      </c>
      <c r="D192" s="135" t="s">
        <v>247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34"/>
      <c r="B193" s="434"/>
      <c r="C193" s="74">
        <v>4110</v>
      </c>
      <c r="D193" s="134" t="s">
        <v>249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34"/>
      <c r="B194" s="434"/>
      <c r="C194" s="27">
        <v>4120</v>
      </c>
      <c r="D194" s="133" t="s">
        <v>250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34"/>
      <c r="B195" s="434"/>
      <c r="C195" s="27">
        <v>4210</v>
      </c>
      <c r="D195" s="134" t="s">
        <v>239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34"/>
      <c r="B196" s="434"/>
      <c r="C196" s="27">
        <v>4300</v>
      </c>
      <c r="D196" s="134" t="s">
        <v>240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34"/>
      <c r="B197" s="434"/>
      <c r="C197" s="123">
        <v>4410</v>
      </c>
      <c r="D197" s="137" t="s">
        <v>255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423">
        <v>852</v>
      </c>
      <c r="B198" s="361"/>
      <c r="C198" s="179"/>
      <c r="D198" s="181" t="s">
        <v>295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34"/>
      <c r="B199" s="355">
        <v>85202</v>
      </c>
      <c r="C199" s="236"/>
      <c r="D199" s="237" t="s">
        <v>296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34"/>
      <c r="B200" s="354"/>
      <c r="C200" s="120">
        <v>4330</v>
      </c>
      <c r="D200" s="134" t="s">
        <v>297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34"/>
      <c r="B201" s="436">
        <v>85212</v>
      </c>
      <c r="C201" s="236"/>
      <c r="D201" s="237" t="s">
        <v>298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34"/>
      <c r="B202" s="434"/>
      <c r="C202" s="351">
        <v>2910</v>
      </c>
      <c r="D202" s="348" t="s">
        <v>436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434"/>
      <c r="B203" s="434"/>
      <c r="C203" s="120">
        <v>3110</v>
      </c>
      <c r="D203" s="134" t="s">
        <v>167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34"/>
      <c r="B204" s="434"/>
      <c r="C204" s="124">
        <v>4010</v>
      </c>
      <c r="D204" s="137" t="s">
        <v>247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34"/>
      <c r="B205" s="434"/>
      <c r="C205" s="121">
        <v>4040</v>
      </c>
      <c r="D205" s="210" t="s">
        <v>248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34"/>
      <c r="B206" s="434"/>
      <c r="C206" s="120">
        <v>4110</v>
      </c>
      <c r="D206" s="130" t="s">
        <v>249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34"/>
      <c r="B207" s="434"/>
      <c r="C207" s="120">
        <v>4120</v>
      </c>
      <c r="D207" s="121" t="s">
        <v>250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34"/>
      <c r="B208" s="434"/>
      <c r="C208" s="120">
        <v>4210</v>
      </c>
      <c r="D208" s="134" t="s">
        <v>239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34"/>
      <c r="B209" s="434"/>
      <c r="C209" s="124">
        <v>4300</v>
      </c>
      <c r="D209" s="137" t="s">
        <v>240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34"/>
      <c r="B210" s="434"/>
      <c r="C210" s="124">
        <v>4410</v>
      </c>
      <c r="D210" s="137" t="s">
        <v>255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34"/>
      <c r="B211" s="434"/>
      <c r="C211" s="116">
        <v>4440</v>
      </c>
      <c r="D211" s="135" t="s">
        <v>251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34"/>
      <c r="B212" s="434"/>
      <c r="C212" s="120">
        <v>4700</v>
      </c>
      <c r="D212" s="134" t="s">
        <v>266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34"/>
      <c r="B213" s="434"/>
      <c r="C213" s="120">
        <v>4740</v>
      </c>
      <c r="D213" s="134" t="s">
        <v>267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34"/>
      <c r="B214" s="434"/>
      <c r="C214" s="7">
        <v>4750</v>
      </c>
      <c r="D214" s="112" t="s">
        <v>268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34"/>
      <c r="B215" s="425">
        <v>85213</v>
      </c>
      <c r="C215" s="356"/>
      <c r="D215" s="231" t="s">
        <v>418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34"/>
      <c r="B216" s="434"/>
      <c r="C216" s="7">
        <v>4130</v>
      </c>
      <c r="D216" s="112" t="s">
        <v>437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34"/>
      <c r="B217" s="425">
        <v>85214</v>
      </c>
      <c r="C217" s="356"/>
      <c r="D217" s="251" t="s">
        <v>299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34"/>
      <c r="B218" s="434"/>
      <c r="C218" s="357">
        <v>2910</v>
      </c>
      <c r="D218" s="348" t="s">
        <v>436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434"/>
      <c r="B219" s="435"/>
      <c r="C219" s="121">
        <v>3110</v>
      </c>
      <c r="D219" s="112" t="s">
        <v>167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34"/>
      <c r="B220" s="436">
        <v>85219</v>
      </c>
      <c r="C220" s="236"/>
      <c r="D220" s="251" t="s">
        <v>300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34"/>
      <c r="B221" s="434"/>
      <c r="C221" s="120">
        <v>4010</v>
      </c>
      <c r="D221" s="134" t="s">
        <v>247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34"/>
      <c r="B222" s="434"/>
      <c r="C222" s="122">
        <v>4040</v>
      </c>
      <c r="D222" s="112" t="s">
        <v>248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34"/>
      <c r="B223" s="434"/>
      <c r="C223" s="7">
        <v>4110</v>
      </c>
      <c r="D223" s="112" t="s">
        <v>249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34"/>
      <c r="B224" s="434"/>
      <c r="C224" s="128">
        <v>4120</v>
      </c>
      <c r="D224" s="136" t="s">
        <v>250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34"/>
      <c r="B225" s="434"/>
      <c r="C225" s="128">
        <v>4170</v>
      </c>
      <c r="D225" s="136" t="s">
        <v>258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34"/>
      <c r="B226" s="434"/>
      <c r="C226" s="120">
        <v>4210</v>
      </c>
      <c r="D226" s="134" t="s">
        <v>239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34"/>
      <c r="B227" s="434"/>
      <c r="C227" s="116">
        <v>4280</v>
      </c>
      <c r="D227" s="135" t="s">
        <v>261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34"/>
      <c r="B228" s="434"/>
      <c r="C228" s="120">
        <v>4300</v>
      </c>
      <c r="D228" s="134" t="s">
        <v>240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34"/>
      <c r="B229" s="434"/>
      <c r="C229" s="124">
        <v>4350</v>
      </c>
      <c r="D229" s="137" t="s">
        <v>262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34"/>
      <c r="B230" s="434"/>
      <c r="C230" s="120">
        <v>4370</v>
      </c>
      <c r="D230" s="134" t="s">
        <v>254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34"/>
      <c r="B231" s="434"/>
      <c r="C231" s="124">
        <v>4410</v>
      </c>
      <c r="D231" s="137" t="s">
        <v>255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34"/>
      <c r="B232" s="434"/>
      <c r="C232" s="124">
        <v>4430</v>
      </c>
      <c r="D232" s="137" t="s">
        <v>244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34"/>
      <c r="B233" s="434"/>
      <c r="C233" s="120">
        <v>4440</v>
      </c>
      <c r="D233" s="134" t="s">
        <v>251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34"/>
      <c r="B234" s="434"/>
      <c r="C234" s="116">
        <v>4700</v>
      </c>
      <c r="D234" s="135" t="s">
        <v>266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34"/>
      <c r="B235" s="434"/>
      <c r="C235" s="120">
        <v>4740</v>
      </c>
      <c r="D235" s="112" t="s">
        <v>267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34"/>
      <c r="B236" s="435"/>
      <c r="C236" s="120">
        <v>4750</v>
      </c>
      <c r="D236" s="112" t="s">
        <v>268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34"/>
      <c r="B237" s="436">
        <v>85295</v>
      </c>
      <c r="C237" s="236"/>
      <c r="D237" s="251" t="s">
        <v>301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34"/>
      <c r="B238" s="434"/>
      <c r="C238" s="120">
        <v>3110</v>
      </c>
      <c r="D238" s="112" t="s">
        <v>167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424"/>
      <c r="B239" s="424"/>
      <c r="C239" s="120">
        <v>4303</v>
      </c>
      <c r="D239" s="112" t="s">
        <v>240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422">
        <v>853</v>
      </c>
      <c r="B240" s="325"/>
      <c r="C240" s="180"/>
      <c r="D240" s="211" t="s">
        <v>421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34"/>
      <c r="B241" s="436">
        <v>85395</v>
      </c>
      <c r="C241" s="219"/>
      <c r="D241" s="251" t="s">
        <v>301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34"/>
      <c r="B242" s="434"/>
      <c r="C242" s="27">
        <v>4118</v>
      </c>
      <c r="D242" s="112" t="s">
        <v>249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34"/>
      <c r="B243" s="434"/>
      <c r="C243" s="27">
        <v>4119</v>
      </c>
      <c r="D243" s="112" t="s">
        <v>249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34"/>
      <c r="B244" s="434"/>
      <c r="C244" s="27">
        <v>4128</v>
      </c>
      <c r="D244" s="112" t="s">
        <v>250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34"/>
      <c r="B245" s="434"/>
      <c r="C245" s="27">
        <v>4129</v>
      </c>
      <c r="D245" s="112" t="s">
        <v>250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34"/>
      <c r="B246" s="434"/>
      <c r="C246" s="27">
        <v>4178</v>
      </c>
      <c r="D246" s="112" t="s">
        <v>258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34"/>
      <c r="B247" s="434"/>
      <c r="C247" s="27">
        <v>4179</v>
      </c>
      <c r="D247" s="112" t="s">
        <v>258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34"/>
      <c r="B248" s="434"/>
      <c r="C248" s="27">
        <v>4218</v>
      </c>
      <c r="D248" s="112" t="s">
        <v>239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34"/>
      <c r="B249" s="434"/>
      <c r="C249" s="27">
        <v>4219</v>
      </c>
      <c r="D249" s="112" t="s">
        <v>239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34"/>
      <c r="B250" s="434"/>
      <c r="C250" s="27">
        <v>4308</v>
      </c>
      <c r="D250" s="112" t="s">
        <v>240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435"/>
      <c r="B251" s="435"/>
      <c r="C251" s="27">
        <v>4309</v>
      </c>
      <c r="D251" s="112" t="s">
        <v>240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433">
        <v>900</v>
      </c>
      <c r="B252" s="180"/>
      <c r="C252" s="180"/>
      <c r="D252" s="211" t="s">
        <v>302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34"/>
      <c r="B253" s="436">
        <v>90002</v>
      </c>
      <c r="C253" s="219"/>
      <c r="D253" s="251" t="s">
        <v>438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34"/>
      <c r="B254" s="435"/>
      <c r="C254" s="27">
        <v>6050</v>
      </c>
      <c r="D254" s="112" t="s">
        <v>241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34"/>
      <c r="B255" s="436">
        <v>90003</v>
      </c>
      <c r="C255" s="219"/>
      <c r="D255" s="251" t="s">
        <v>303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34"/>
      <c r="B256" s="434"/>
      <c r="C256" s="27">
        <v>4210</v>
      </c>
      <c r="D256" s="112" t="s">
        <v>239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34"/>
      <c r="B257" s="435"/>
      <c r="C257" s="27">
        <v>4300</v>
      </c>
      <c r="D257" s="112" t="s">
        <v>240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34"/>
      <c r="B258" s="436">
        <v>90015</v>
      </c>
      <c r="C258" s="219"/>
      <c r="D258" s="251" t="s">
        <v>304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34"/>
      <c r="B259" s="434"/>
      <c r="C259" s="27">
        <v>4260</v>
      </c>
      <c r="D259" s="112" t="s">
        <v>259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34"/>
      <c r="B260" s="435"/>
      <c r="C260" s="27">
        <v>6050</v>
      </c>
      <c r="D260" s="112" t="s">
        <v>241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34"/>
      <c r="B261" s="436">
        <v>90095</v>
      </c>
      <c r="C261" s="219"/>
      <c r="D261" s="251" t="s">
        <v>301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435"/>
      <c r="B262" s="435"/>
      <c r="C262" s="27">
        <v>4260</v>
      </c>
      <c r="D262" s="112" t="s">
        <v>259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433">
        <v>921</v>
      </c>
      <c r="B263" s="180"/>
      <c r="C263" s="180"/>
      <c r="D263" s="211" t="s">
        <v>305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34"/>
      <c r="B264" s="436">
        <v>92116</v>
      </c>
      <c r="C264" s="219"/>
      <c r="D264" s="251" t="s">
        <v>306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435"/>
      <c r="B265" s="435"/>
      <c r="C265" s="27">
        <v>2480</v>
      </c>
      <c r="D265" s="112" t="s">
        <v>307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433">
        <v>926</v>
      </c>
      <c r="B266" s="180"/>
      <c r="C266" s="180"/>
      <c r="D266" s="211" t="s">
        <v>308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34"/>
      <c r="B267" s="436">
        <v>92605</v>
      </c>
      <c r="C267" s="219"/>
      <c r="D267" s="251" t="s">
        <v>309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34"/>
      <c r="B268" s="434"/>
      <c r="C268" s="27">
        <v>4210</v>
      </c>
      <c r="D268" s="112" t="s">
        <v>239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34"/>
      <c r="B269" s="434"/>
      <c r="C269" s="27">
        <v>4300</v>
      </c>
      <c r="D269" s="112" t="s">
        <v>240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437"/>
      <c r="B270" s="437"/>
      <c r="C270" s="74">
        <v>4410</v>
      </c>
      <c r="D270" s="111" t="s">
        <v>255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310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9"/>
    <mergeCell ref="B16:B19"/>
    <mergeCell ref="A20:A23"/>
    <mergeCell ref="B21:B23"/>
    <mergeCell ref="A24:A63"/>
    <mergeCell ref="B25:B30"/>
    <mergeCell ref="B31:B36"/>
    <mergeCell ref="B37:B60"/>
    <mergeCell ref="B61:B63"/>
    <mergeCell ref="A64:A66"/>
    <mergeCell ref="B65:B66"/>
    <mergeCell ref="A67:A82"/>
    <mergeCell ref="B68:B78"/>
    <mergeCell ref="B79:B82"/>
    <mergeCell ref="A83:A93"/>
    <mergeCell ref="B84:B93"/>
    <mergeCell ref="A94:A97"/>
    <mergeCell ref="B95:B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B175:B185"/>
    <mergeCell ref="A186:A197"/>
    <mergeCell ref="B187:B188"/>
    <mergeCell ref="B189:B197"/>
    <mergeCell ref="A198:A239"/>
    <mergeCell ref="B201:B214"/>
    <mergeCell ref="B215:B216"/>
    <mergeCell ref="B217:B219"/>
    <mergeCell ref="B220:B236"/>
    <mergeCell ref="B237:B239"/>
    <mergeCell ref="A240:A251"/>
    <mergeCell ref="B241:B251"/>
    <mergeCell ref="A252:A262"/>
    <mergeCell ref="B253:B254"/>
    <mergeCell ref="B255:B257"/>
    <mergeCell ref="B258:B260"/>
    <mergeCell ref="B261:B262"/>
    <mergeCell ref="A263:A265"/>
    <mergeCell ref="B264:B265"/>
    <mergeCell ref="A266:A270"/>
    <mergeCell ref="B267:B270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7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63" t="s">
        <v>392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62" t="s">
        <v>64</v>
      </c>
      <c r="B3" s="462" t="s">
        <v>2</v>
      </c>
      <c r="C3" s="462" t="s">
        <v>42</v>
      </c>
      <c r="D3" s="462" t="s">
        <v>156</v>
      </c>
      <c r="E3" s="458" t="s">
        <v>138</v>
      </c>
      <c r="F3" s="458" t="s">
        <v>151</v>
      </c>
      <c r="G3" s="458" t="s">
        <v>91</v>
      </c>
      <c r="H3" s="458"/>
      <c r="I3" s="458"/>
      <c r="J3" s="458"/>
      <c r="K3" s="458"/>
      <c r="L3" s="458"/>
      <c r="M3" s="458"/>
      <c r="N3" s="458"/>
      <c r="O3" s="458" t="s">
        <v>157</v>
      </c>
    </row>
    <row r="4" spans="1:15" s="63" customFormat="1" ht="19.5" customHeight="1">
      <c r="A4" s="462"/>
      <c r="B4" s="462"/>
      <c r="C4" s="462"/>
      <c r="D4" s="462"/>
      <c r="E4" s="458"/>
      <c r="F4" s="458"/>
      <c r="G4" s="458" t="s">
        <v>390</v>
      </c>
      <c r="H4" s="458" t="s">
        <v>214</v>
      </c>
      <c r="I4" s="458"/>
      <c r="J4" s="458"/>
      <c r="K4" s="458"/>
      <c r="L4" s="458" t="s">
        <v>355</v>
      </c>
      <c r="M4" s="455" t="s">
        <v>382</v>
      </c>
      <c r="N4" s="458" t="s">
        <v>391</v>
      </c>
      <c r="O4" s="458"/>
    </row>
    <row r="5" spans="1:15" s="63" customFormat="1" ht="29.25" customHeight="1">
      <c r="A5" s="462"/>
      <c r="B5" s="462"/>
      <c r="C5" s="462"/>
      <c r="D5" s="462"/>
      <c r="E5" s="458"/>
      <c r="F5" s="458"/>
      <c r="G5" s="458"/>
      <c r="H5" s="458" t="s">
        <v>158</v>
      </c>
      <c r="I5" s="458" t="s">
        <v>136</v>
      </c>
      <c r="J5" s="458" t="s">
        <v>219</v>
      </c>
      <c r="K5" s="458" t="s">
        <v>137</v>
      </c>
      <c r="L5" s="458"/>
      <c r="M5" s="456"/>
      <c r="N5" s="458"/>
      <c r="O5" s="458"/>
    </row>
    <row r="6" spans="1:15" s="63" customFormat="1" ht="19.5" customHeight="1">
      <c r="A6" s="462"/>
      <c r="B6" s="462"/>
      <c r="C6" s="462"/>
      <c r="D6" s="462"/>
      <c r="E6" s="458"/>
      <c r="F6" s="458"/>
      <c r="G6" s="458"/>
      <c r="H6" s="458"/>
      <c r="I6" s="458"/>
      <c r="J6" s="458"/>
      <c r="K6" s="458"/>
      <c r="L6" s="458"/>
      <c r="M6" s="456"/>
      <c r="N6" s="458"/>
      <c r="O6" s="458"/>
    </row>
    <row r="7" spans="1:15" s="63" customFormat="1" ht="19.5" customHeight="1">
      <c r="A7" s="462"/>
      <c r="B7" s="462"/>
      <c r="C7" s="462"/>
      <c r="D7" s="462"/>
      <c r="E7" s="458"/>
      <c r="F7" s="458"/>
      <c r="G7" s="458"/>
      <c r="H7" s="458"/>
      <c r="I7" s="458"/>
      <c r="J7" s="458"/>
      <c r="K7" s="458"/>
      <c r="L7" s="458"/>
      <c r="M7" s="457"/>
      <c r="N7" s="458"/>
      <c r="O7" s="458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381</v>
      </c>
      <c r="F9" s="279">
        <v>252804</v>
      </c>
      <c r="G9" s="279">
        <v>79800</v>
      </c>
      <c r="H9" s="279">
        <v>79800</v>
      </c>
      <c r="I9" s="279"/>
      <c r="J9" s="295" t="s">
        <v>159</v>
      </c>
      <c r="K9" s="279"/>
      <c r="L9" s="279">
        <v>84000</v>
      </c>
      <c r="M9" s="279">
        <v>89004</v>
      </c>
      <c r="N9" s="279">
        <v>0</v>
      </c>
      <c r="O9" s="106" t="s">
        <v>226</v>
      </c>
    </row>
    <row r="10" spans="1:15" ht="77.25" customHeight="1">
      <c r="A10" s="371" t="s">
        <v>14</v>
      </c>
      <c r="B10" s="123">
        <v>801</v>
      </c>
      <c r="C10" s="123">
        <v>80101</v>
      </c>
      <c r="D10" s="123">
        <v>6050</v>
      </c>
      <c r="E10" s="132" t="s">
        <v>461</v>
      </c>
      <c r="F10" s="157">
        <v>611824</v>
      </c>
      <c r="G10" s="157">
        <v>50000</v>
      </c>
      <c r="H10" s="157">
        <v>50000</v>
      </c>
      <c r="I10" s="157"/>
      <c r="J10" s="295" t="s">
        <v>159</v>
      </c>
      <c r="K10" s="157"/>
      <c r="L10" s="157">
        <v>561824</v>
      </c>
      <c r="M10" s="157"/>
      <c r="N10" s="157"/>
      <c r="O10" s="132"/>
    </row>
    <row r="11" spans="1:15" ht="51">
      <c r="A11" s="42"/>
      <c r="B11" s="27"/>
      <c r="C11" s="27"/>
      <c r="D11" s="27"/>
      <c r="E11" s="112"/>
      <c r="F11" s="145"/>
      <c r="G11" s="145"/>
      <c r="H11" s="145"/>
      <c r="I11" s="145"/>
      <c r="J11" s="321" t="s">
        <v>159</v>
      </c>
      <c r="K11" s="145"/>
      <c r="L11" s="145"/>
      <c r="M11" s="145"/>
      <c r="N11" s="145"/>
      <c r="O11" s="112"/>
    </row>
    <row r="12" spans="1:15" ht="12.75">
      <c r="A12" s="459" t="s">
        <v>148</v>
      </c>
      <c r="B12" s="460"/>
      <c r="C12" s="460"/>
      <c r="D12" s="460"/>
      <c r="E12" s="461"/>
      <c r="F12" s="296">
        <f>SUM(F9:F11)</f>
        <v>864628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645824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218</v>
      </c>
    </row>
  </sheetData>
  <mergeCells count="19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12:E12"/>
    <mergeCell ref="H4:K4"/>
    <mergeCell ref="H5:H7"/>
    <mergeCell ref="I5:I7"/>
    <mergeCell ref="J5:J7"/>
    <mergeCell ref="K5:K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 do Uchwały Rady Gminy Nr VIII/39/09 z dnia 20.08.2009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5">
      <selection activeCell="I18" sqref="I1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63" t="s">
        <v>393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462" t="s">
        <v>64</v>
      </c>
      <c r="B3" s="462" t="s">
        <v>2</v>
      </c>
      <c r="C3" s="462" t="s">
        <v>42</v>
      </c>
      <c r="D3" s="462" t="s">
        <v>156</v>
      </c>
      <c r="E3" s="458" t="s">
        <v>160</v>
      </c>
      <c r="F3" s="455" t="s">
        <v>459</v>
      </c>
      <c r="G3" s="458" t="s">
        <v>478</v>
      </c>
      <c r="H3" s="458" t="s">
        <v>91</v>
      </c>
      <c r="I3" s="458"/>
      <c r="J3" s="458"/>
      <c r="K3" s="458"/>
      <c r="L3" s="458"/>
      <c r="M3" s="458" t="s">
        <v>157</v>
      </c>
    </row>
    <row r="4" spans="1:13" s="63" customFormat="1" ht="19.5" customHeight="1">
      <c r="A4" s="462"/>
      <c r="B4" s="462"/>
      <c r="C4" s="462"/>
      <c r="D4" s="462"/>
      <c r="E4" s="458"/>
      <c r="F4" s="456"/>
      <c r="G4" s="458"/>
      <c r="H4" s="458" t="s">
        <v>395</v>
      </c>
      <c r="I4" s="458" t="s">
        <v>214</v>
      </c>
      <c r="J4" s="458"/>
      <c r="K4" s="458"/>
      <c r="L4" s="458"/>
      <c r="M4" s="458"/>
    </row>
    <row r="5" spans="1:13" s="63" customFormat="1" ht="29.25" customHeight="1">
      <c r="A5" s="462"/>
      <c r="B5" s="462"/>
      <c r="C5" s="462"/>
      <c r="D5" s="462"/>
      <c r="E5" s="458"/>
      <c r="F5" s="456"/>
      <c r="G5" s="458"/>
      <c r="H5" s="458"/>
      <c r="I5" s="458" t="s">
        <v>158</v>
      </c>
      <c r="J5" s="458" t="s">
        <v>136</v>
      </c>
      <c r="K5" s="458" t="s">
        <v>161</v>
      </c>
      <c r="L5" s="458" t="s">
        <v>137</v>
      </c>
      <c r="M5" s="458"/>
    </row>
    <row r="6" spans="1:13" s="63" customFormat="1" ht="19.5" customHeight="1">
      <c r="A6" s="462"/>
      <c r="B6" s="462"/>
      <c r="C6" s="462"/>
      <c r="D6" s="462"/>
      <c r="E6" s="458"/>
      <c r="F6" s="456"/>
      <c r="G6" s="458"/>
      <c r="H6" s="458"/>
      <c r="I6" s="458"/>
      <c r="J6" s="458"/>
      <c r="K6" s="458"/>
      <c r="L6" s="458"/>
      <c r="M6" s="458"/>
    </row>
    <row r="7" spans="1:13" s="63" customFormat="1" ht="19.5" customHeight="1">
      <c r="A7" s="462"/>
      <c r="B7" s="462"/>
      <c r="C7" s="462"/>
      <c r="D7" s="462"/>
      <c r="E7" s="458"/>
      <c r="F7" s="457"/>
      <c r="G7" s="458"/>
      <c r="H7" s="458"/>
      <c r="I7" s="458"/>
      <c r="J7" s="458"/>
      <c r="K7" s="458"/>
      <c r="L7" s="458"/>
      <c r="M7" s="458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76.5">
      <c r="A9" s="401" t="s">
        <v>13</v>
      </c>
      <c r="B9" s="402">
        <v>600</v>
      </c>
      <c r="C9" s="402">
        <v>60016</v>
      </c>
      <c r="D9" s="305">
        <v>6059</v>
      </c>
      <c r="E9" s="403" t="s">
        <v>394</v>
      </c>
      <c r="F9" s="404">
        <v>1782738.25</v>
      </c>
      <c r="G9" s="145">
        <v>349950</v>
      </c>
      <c r="H9" s="369">
        <v>50200</v>
      </c>
      <c r="I9" s="145">
        <v>50200</v>
      </c>
      <c r="J9" s="145"/>
      <c r="K9" s="295"/>
      <c r="L9" s="145"/>
      <c r="M9" s="112" t="s">
        <v>226</v>
      </c>
    </row>
    <row r="10" spans="1:13" ht="51">
      <c r="A10" s="42">
        <v>2</v>
      </c>
      <c r="B10" s="466" t="s">
        <v>386</v>
      </c>
      <c r="C10" s="466" t="s">
        <v>387</v>
      </c>
      <c r="D10" s="27">
        <v>6058</v>
      </c>
      <c r="E10" s="464" t="s">
        <v>396</v>
      </c>
      <c r="F10" s="468">
        <v>514897</v>
      </c>
      <c r="G10" s="145"/>
      <c r="H10" s="145">
        <v>302868</v>
      </c>
      <c r="I10" s="145"/>
      <c r="J10" s="145">
        <v>302868</v>
      </c>
      <c r="K10" s="295" t="s">
        <v>159</v>
      </c>
      <c r="L10" s="145"/>
      <c r="M10" s="464" t="s">
        <v>226</v>
      </c>
    </row>
    <row r="11" spans="1:13" ht="46.5" customHeight="1">
      <c r="A11" s="42"/>
      <c r="B11" s="467"/>
      <c r="C11" s="467"/>
      <c r="D11" s="27">
        <v>6059</v>
      </c>
      <c r="E11" s="465"/>
      <c r="F11" s="469"/>
      <c r="G11" s="145">
        <v>16800</v>
      </c>
      <c r="H11" s="145">
        <v>195229</v>
      </c>
      <c r="I11" s="145">
        <v>195229</v>
      </c>
      <c r="J11" s="145"/>
      <c r="K11" s="295"/>
      <c r="L11" s="145"/>
      <c r="M11" s="465"/>
    </row>
    <row r="12" spans="1:13" ht="63.75">
      <c r="A12" s="42">
        <v>3</v>
      </c>
      <c r="B12" s="324" t="s">
        <v>386</v>
      </c>
      <c r="C12" s="324" t="s">
        <v>387</v>
      </c>
      <c r="D12" s="27">
        <v>6050</v>
      </c>
      <c r="E12" s="111" t="s">
        <v>397</v>
      </c>
      <c r="F12" s="321">
        <v>269611</v>
      </c>
      <c r="G12" s="145"/>
      <c r="H12" s="145">
        <v>19351</v>
      </c>
      <c r="I12" s="145">
        <v>19351</v>
      </c>
      <c r="J12" s="145"/>
      <c r="K12" s="295" t="s">
        <v>398</v>
      </c>
      <c r="L12" s="145"/>
      <c r="M12" s="112" t="s">
        <v>226</v>
      </c>
    </row>
    <row r="13" spans="1:13" ht="51">
      <c r="A13" s="42">
        <v>4</v>
      </c>
      <c r="B13" s="324" t="s">
        <v>386</v>
      </c>
      <c r="C13" s="324" t="s">
        <v>387</v>
      </c>
      <c r="D13" s="27">
        <v>6050</v>
      </c>
      <c r="E13" s="111" t="s">
        <v>399</v>
      </c>
      <c r="F13" s="321">
        <v>152394</v>
      </c>
      <c r="G13" s="145"/>
      <c r="H13" s="145">
        <v>152394</v>
      </c>
      <c r="I13" s="145">
        <v>102394</v>
      </c>
      <c r="J13" s="145"/>
      <c r="K13" s="295" t="s">
        <v>463</v>
      </c>
      <c r="L13" s="145"/>
      <c r="M13" s="112" t="s">
        <v>226</v>
      </c>
    </row>
    <row r="14" spans="1:13" ht="63.75">
      <c r="A14" s="42">
        <v>5</v>
      </c>
      <c r="B14" s="324" t="s">
        <v>386</v>
      </c>
      <c r="C14" s="324" t="s">
        <v>387</v>
      </c>
      <c r="D14" s="27">
        <v>6050</v>
      </c>
      <c r="E14" s="111" t="s">
        <v>400</v>
      </c>
      <c r="F14" s="321">
        <v>445446</v>
      </c>
      <c r="G14" s="145"/>
      <c r="H14" s="145">
        <v>445446</v>
      </c>
      <c r="I14" s="145">
        <v>152446</v>
      </c>
      <c r="J14" s="145"/>
      <c r="K14" s="295" t="s">
        <v>477</v>
      </c>
      <c r="L14" s="145"/>
      <c r="M14" s="112" t="s">
        <v>226</v>
      </c>
    </row>
    <row r="15" spans="1:13" ht="76.5">
      <c r="A15" s="42">
        <v>6</v>
      </c>
      <c r="B15" s="324" t="s">
        <v>377</v>
      </c>
      <c r="C15" s="324" t="s">
        <v>385</v>
      </c>
      <c r="D15" s="27">
        <v>6050</v>
      </c>
      <c r="E15" s="111" t="s">
        <v>462</v>
      </c>
      <c r="F15" s="321">
        <v>3940204</v>
      </c>
      <c r="G15" s="145">
        <v>37515</v>
      </c>
      <c r="H15" s="145">
        <v>32000</v>
      </c>
      <c r="I15" s="145">
        <v>32000</v>
      </c>
      <c r="J15" s="145"/>
      <c r="K15" s="295" t="s">
        <v>159</v>
      </c>
      <c r="L15" s="145"/>
      <c r="M15" s="112" t="s">
        <v>226</v>
      </c>
    </row>
    <row r="16" spans="1:13" ht="51">
      <c r="A16" s="42">
        <v>7</v>
      </c>
      <c r="B16" s="324" t="s">
        <v>388</v>
      </c>
      <c r="C16" s="324" t="s">
        <v>389</v>
      </c>
      <c r="D16" s="27">
        <v>6050</v>
      </c>
      <c r="E16" s="111" t="s">
        <v>460</v>
      </c>
      <c r="F16" s="321">
        <v>809821</v>
      </c>
      <c r="G16" s="143">
        <v>197997</v>
      </c>
      <c r="H16" s="143">
        <v>1800</v>
      </c>
      <c r="I16" s="145">
        <v>1800</v>
      </c>
      <c r="J16" s="145"/>
      <c r="K16" s="295" t="s">
        <v>159</v>
      </c>
      <c r="L16" s="145"/>
      <c r="M16" s="112" t="s">
        <v>226</v>
      </c>
    </row>
    <row r="17" spans="1:13" ht="51">
      <c r="A17" s="42">
        <v>8</v>
      </c>
      <c r="B17" s="324">
        <v>900</v>
      </c>
      <c r="C17" s="324">
        <v>90015</v>
      </c>
      <c r="D17" s="27">
        <v>6050</v>
      </c>
      <c r="E17" s="111" t="s">
        <v>381</v>
      </c>
      <c r="F17" s="321">
        <v>252804</v>
      </c>
      <c r="G17" s="145">
        <v>69950</v>
      </c>
      <c r="H17" s="145">
        <v>80150</v>
      </c>
      <c r="I17" s="145">
        <v>80150</v>
      </c>
      <c r="J17" s="145"/>
      <c r="K17" s="295" t="s">
        <v>159</v>
      </c>
      <c r="L17" s="145"/>
      <c r="M17" s="112" t="s">
        <v>226</v>
      </c>
    </row>
    <row r="18" spans="1:13" ht="51">
      <c r="A18" s="42">
        <v>9</v>
      </c>
      <c r="B18" s="324" t="s">
        <v>386</v>
      </c>
      <c r="C18" s="324" t="s">
        <v>387</v>
      </c>
      <c r="D18" s="27">
        <v>6060</v>
      </c>
      <c r="E18" s="111" t="s">
        <v>458</v>
      </c>
      <c r="F18" s="321">
        <v>8764</v>
      </c>
      <c r="G18" s="145"/>
      <c r="H18" s="145">
        <v>8764</v>
      </c>
      <c r="I18" s="145">
        <v>8764</v>
      </c>
      <c r="J18" s="145"/>
      <c r="K18" s="295" t="s">
        <v>159</v>
      </c>
      <c r="L18" s="145"/>
      <c r="M18" s="112" t="s">
        <v>226</v>
      </c>
    </row>
    <row r="19" spans="1:13" ht="38.25">
      <c r="A19" s="42">
        <v>10</v>
      </c>
      <c r="B19" s="324" t="s">
        <v>464</v>
      </c>
      <c r="C19" s="324" t="s">
        <v>465</v>
      </c>
      <c r="D19" s="27">
        <v>6060</v>
      </c>
      <c r="E19" s="111" t="s">
        <v>466</v>
      </c>
      <c r="F19" s="321">
        <v>6100</v>
      </c>
      <c r="G19" s="145"/>
      <c r="H19" s="145">
        <v>6100</v>
      </c>
      <c r="I19" s="145">
        <v>6100</v>
      </c>
      <c r="J19" s="145"/>
      <c r="K19" s="295"/>
      <c r="L19" s="145"/>
      <c r="M19" s="112" t="s">
        <v>226</v>
      </c>
    </row>
    <row r="20" spans="1:13" ht="51">
      <c r="A20" s="42">
        <v>11</v>
      </c>
      <c r="B20" s="324" t="s">
        <v>467</v>
      </c>
      <c r="C20" s="324" t="s">
        <v>468</v>
      </c>
      <c r="D20" s="27">
        <v>6060</v>
      </c>
      <c r="E20" s="111" t="s">
        <v>469</v>
      </c>
      <c r="F20" s="321">
        <v>5510</v>
      </c>
      <c r="G20" s="145"/>
      <c r="H20" s="145">
        <v>5510</v>
      </c>
      <c r="I20" s="145">
        <v>5510</v>
      </c>
      <c r="J20" s="145"/>
      <c r="K20" s="295" t="s">
        <v>159</v>
      </c>
      <c r="L20" s="145"/>
      <c r="M20" s="112" t="s">
        <v>226</v>
      </c>
    </row>
    <row r="21" spans="1:13" ht="51">
      <c r="A21" s="42">
        <v>12</v>
      </c>
      <c r="B21" s="324" t="s">
        <v>471</v>
      </c>
      <c r="C21" s="324" t="s">
        <v>472</v>
      </c>
      <c r="D21" s="27">
        <v>6060</v>
      </c>
      <c r="E21" s="111" t="s">
        <v>473</v>
      </c>
      <c r="F21" s="321">
        <v>4815</v>
      </c>
      <c r="G21" s="145"/>
      <c r="H21" s="321">
        <v>4815</v>
      </c>
      <c r="I21" s="321">
        <v>4815</v>
      </c>
      <c r="J21" s="145"/>
      <c r="K21" s="295" t="s">
        <v>159</v>
      </c>
      <c r="L21" s="145"/>
      <c r="M21" s="112" t="s">
        <v>226</v>
      </c>
    </row>
    <row r="22" spans="1:13" ht="51">
      <c r="A22" s="42">
        <v>13</v>
      </c>
      <c r="B22" s="324" t="s">
        <v>471</v>
      </c>
      <c r="C22" s="324" t="s">
        <v>472</v>
      </c>
      <c r="D22" s="27">
        <v>6060</v>
      </c>
      <c r="E22" s="111" t="s">
        <v>473</v>
      </c>
      <c r="F22" s="321">
        <v>4815</v>
      </c>
      <c r="G22" s="145"/>
      <c r="H22" s="321">
        <v>4815</v>
      </c>
      <c r="I22" s="145">
        <v>241</v>
      </c>
      <c r="J22" s="145"/>
      <c r="K22" s="295" t="s">
        <v>474</v>
      </c>
      <c r="L22" s="145"/>
      <c r="M22" s="112" t="s">
        <v>226</v>
      </c>
    </row>
    <row r="23" spans="1:13" ht="51">
      <c r="A23" s="42">
        <v>14</v>
      </c>
      <c r="B23" s="324" t="s">
        <v>471</v>
      </c>
      <c r="C23" s="324" t="s">
        <v>472</v>
      </c>
      <c r="D23" s="27">
        <v>6060</v>
      </c>
      <c r="E23" s="111" t="s">
        <v>473</v>
      </c>
      <c r="F23" s="321">
        <v>4815</v>
      </c>
      <c r="G23" s="145"/>
      <c r="H23" s="321">
        <v>4815</v>
      </c>
      <c r="I23" s="145">
        <v>241</v>
      </c>
      <c r="J23" s="145"/>
      <c r="K23" s="295" t="s">
        <v>475</v>
      </c>
      <c r="L23" s="145"/>
      <c r="M23" s="112" t="s">
        <v>226</v>
      </c>
    </row>
    <row r="24" spans="1:13" ht="51">
      <c r="A24" s="42">
        <v>15</v>
      </c>
      <c r="B24" s="324" t="s">
        <v>471</v>
      </c>
      <c r="C24" s="324" t="s">
        <v>472</v>
      </c>
      <c r="D24" s="27">
        <v>6060</v>
      </c>
      <c r="E24" s="111" t="s">
        <v>473</v>
      </c>
      <c r="F24" s="321">
        <v>4815</v>
      </c>
      <c r="G24" s="145"/>
      <c r="H24" s="321">
        <v>4815</v>
      </c>
      <c r="I24" s="145">
        <v>241</v>
      </c>
      <c r="J24" s="145"/>
      <c r="K24" s="295" t="s">
        <v>476</v>
      </c>
      <c r="L24" s="145"/>
      <c r="M24" s="112" t="s">
        <v>226</v>
      </c>
    </row>
    <row r="25" spans="1:13" ht="12.75">
      <c r="A25" s="470">
        <v>16</v>
      </c>
      <c r="B25" s="466" t="s">
        <v>388</v>
      </c>
      <c r="C25" s="466" t="s">
        <v>479</v>
      </c>
      <c r="D25" s="27">
        <v>6068</v>
      </c>
      <c r="E25" s="464" t="s">
        <v>480</v>
      </c>
      <c r="F25" s="468">
        <v>18000</v>
      </c>
      <c r="G25" s="145"/>
      <c r="H25" s="321">
        <v>15300</v>
      </c>
      <c r="I25" s="145"/>
      <c r="J25" s="145"/>
      <c r="K25" s="475" t="s">
        <v>481</v>
      </c>
      <c r="L25" s="145"/>
      <c r="M25" s="112"/>
    </row>
    <row r="26" spans="1:13" ht="25.5">
      <c r="A26" s="471"/>
      <c r="B26" s="472"/>
      <c r="C26" s="472"/>
      <c r="D26" s="27">
        <v>6069</v>
      </c>
      <c r="E26" s="465"/>
      <c r="F26" s="465"/>
      <c r="G26" s="145"/>
      <c r="H26" s="321">
        <v>2700</v>
      </c>
      <c r="I26" s="145"/>
      <c r="J26" s="145"/>
      <c r="K26" s="476"/>
      <c r="L26" s="145"/>
      <c r="M26" s="112" t="s">
        <v>226</v>
      </c>
    </row>
    <row r="27" spans="1:13" ht="51">
      <c r="A27" s="42">
        <v>17</v>
      </c>
      <c r="B27" s="324" t="s">
        <v>471</v>
      </c>
      <c r="C27" s="324" t="s">
        <v>472</v>
      </c>
      <c r="D27" s="27">
        <v>6050</v>
      </c>
      <c r="E27" s="111" t="s">
        <v>494</v>
      </c>
      <c r="F27" s="398">
        <v>17000</v>
      </c>
      <c r="G27" s="145"/>
      <c r="H27" s="321">
        <v>17000</v>
      </c>
      <c r="I27" s="145">
        <v>17000</v>
      </c>
      <c r="J27" s="145"/>
      <c r="K27" s="295" t="s">
        <v>159</v>
      </c>
      <c r="L27" s="145"/>
      <c r="M27" s="112" t="s">
        <v>226</v>
      </c>
    </row>
    <row r="28" spans="1:13" ht="51">
      <c r="A28" s="42">
        <v>18</v>
      </c>
      <c r="B28" s="324" t="s">
        <v>471</v>
      </c>
      <c r="C28" s="324" t="s">
        <v>472</v>
      </c>
      <c r="D28" s="27">
        <v>6050</v>
      </c>
      <c r="E28" s="111" t="s">
        <v>493</v>
      </c>
      <c r="F28" s="398">
        <v>17500</v>
      </c>
      <c r="G28" s="145"/>
      <c r="H28" s="321">
        <v>17500</v>
      </c>
      <c r="I28" s="145">
        <v>17500</v>
      </c>
      <c r="J28" s="145"/>
      <c r="K28" s="295" t="s">
        <v>159</v>
      </c>
      <c r="L28" s="145"/>
      <c r="M28" s="112" t="s">
        <v>226</v>
      </c>
    </row>
    <row r="29" spans="1:13" ht="51">
      <c r="A29" s="42">
        <v>19</v>
      </c>
      <c r="B29" s="324" t="s">
        <v>464</v>
      </c>
      <c r="C29" s="324" t="s">
        <v>465</v>
      </c>
      <c r="D29" s="27">
        <v>6050</v>
      </c>
      <c r="E29" s="111" t="s">
        <v>495</v>
      </c>
      <c r="F29" s="398">
        <v>10000</v>
      </c>
      <c r="G29" s="145"/>
      <c r="H29" s="321">
        <v>10000</v>
      </c>
      <c r="I29" s="145">
        <v>10000</v>
      </c>
      <c r="J29" s="145"/>
      <c r="K29" s="295" t="s">
        <v>159</v>
      </c>
      <c r="L29" s="145"/>
      <c r="M29" s="112" t="s">
        <v>226</v>
      </c>
    </row>
    <row r="30" spans="1:13" ht="51" customHeight="1">
      <c r="A30" s="42" t="s">
        <v>497</v>
      </c>
      <c r="B30" s="324" t="s">
        <v>386</v>
      </c>
      <c r="C30" s="324" t="s">
        <v>387</v>
      </c>
      <c r="D30" s="27">
        <v>6060</v>
      </c>
      <c r="E30" s="294" t="s">
        <v>498</v>
      </c>
      <c r="F30" s="368">
        <v>6000</v>
      </c>
      <c r="G30" s="145"/>
      <c r="H30" s="145">
        <v>6000</v>
      </c>
      <c r="I30" s="145">
        <v>6000</v>
      </c>
      <c r="J30" s="145"/>
      <c r="K30" s="295" t="s">
        <v>159</v>
      </c>
      <c r="L30" s="145"/>
      <c r="M30" s="112" t="s">
        <v>226</v>
      </c>
    </row>
    <row r="31" spans="1:13" ht="51" customHeight="1">
      <c r="A31" s="417" t="s">
        <v>513</v>
      </c>
      <c r="B31" s="418" t="s">
        <v>386</v>
      </c>
      <c r="C31" s="418" t="s">
        <v>387</v>
      </c>
      <c r="D31" s="118">
        <v>6060</v>
      </c>
      <c r="E31" s="419" t="s">
        <v>514</v>
      </c>
      <c r="F31" s="420">
        <v>11946</v>
      </c>
      <c r="G31" s="144"/>
      <c r="H31" s="144">
        <v>11946</v>
      </c>
      <c r="I31" s="144">
        <v>11946</v>
      </c>
      <c r="J31" s="144"/>
      <c r="K31" s="416"/>
      <c r="L31" s="144"/>
      <c r="M31" s="133"/>
    </row>
    <row r="32" spans="1:13" ht="12.75">
      <c r="A32" s="474" t="s">
        <v>227</v>
      </c>
      <c r="B32" s="474"/>
      <c r="C32" s="474"/>
      <c r="D32" s="474"/>
      <c r="E32" s="474"/>
      <c r="F32" s="367">
        <f>SUM(F9:F31)</f>
        <v>8287995.25</v>
      </c>
      <c r="G32" s="296">
        <f>SUM(G9:G31)</f>
        <v>672212</v>
      </c>
      <c r="H32" s="370">
        <f>SUM(H9:H31)</f>
        <v>1399518</v>
      </c>
      <c r="I32" s="296">
        <f>SUM(I9:I31)</f>
        <v>721928</v>
      </c>
      <c r="J32" s="296">
        <f>SUM(J9:J31)</f>
        <v>302868</v>
      </c>
      <c r="K32" s="372">
        <v>374722</v>
      </c>
      <c r="L32" s="296"/>
      <c r="M32" s="95" t="s">
        <v>51</v>
      </c>
    </row>
    <row r="34" spans="1:13" ht="12.75">
      <c r="A34" s="473" t="s">
        <v>453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</row>
    <row r="35" ht="12.75">
      <c r="A35" s="2" t="s">
        <v>87</v>
      </c>
    </row>
    <row r="36" ht="12.75">
      <c r="A36" s="2" t="s">
        <v>84</v>
      </c>
    </row>
    <row r="37" ht="12.75">
      <c r="A37" s="2" t="s">
        <v>85</v>
      </c>
    </row>
    <row r="38" ht="12.75">
      <c r="A38" s="2" t="s">
        <v>86</v>
      </c>
    </row>
    <row r="42" spans="1:12" ht="12.75">
      <c r="A42" s="473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</row>
    <row r="44" ht="12.75">
      <c r="A44" s="103" t="s">
        <v>218</v>
      </c>
    </row>
  </sheetData>
  <mergeCells count="30"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A42:L42"/>
    <mergeCell ref="A32:E32"/>
    <mergeCell ref="G3:G7"/>
    <mergeCell ref="I4:L4"/>
    <mergeCell ref="I5:I7"/>
    <mergeCell ref="J5:J7"/>
    <mergeCell ref="K5:K7"/>
    <mergeCell ref="L5:L7"/>
    <mergeCell ref="A34:M34"/>
    <mergeCell ref="K25:K26"/>
    <mergeCell ref="A25:A26"/>
    <mergeCell ref="B25:B26"/>
    <mergeCell ref="C25:C26"/>
    <mergeCell ref="F25:F26"/>
    <mergeCell ref="E25:E26"/>
    <mergeCell ref="M10:M11"/>
    <mergeCell ref="B10:B11"/>
    <mergeCell ref="C10:C11"/>
    <mergeCell ref="E10:E11"/>
    <mergeCell ref="F10:F11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2 do Uchwały Rady Gminy Nr XII/79/09z dnia 29.12.2009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55">
      <selection activeCell="K77" sqref="K7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3.00390625" style="16" customWidth="1"/>
    <col min="4" max="4" width="6.625" style="16" customWidth="1"/>
    <col min="5" max="5" width="7.00390625" style="16" customWidth="1"/>
    <col min="6" max="6" width="8.875" style="16" customWidth="1"/>
    <col min="7" max="7" width="8.75390625" style="16" customWidth="1"/>
    <col min="8" max="8" width="9.7539062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77" t="s">
        <v>139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</row>
    <row r="3" spans="1:17" ht="11.25">
      <c r="A3" s="491" t="s">
        <v>64</v>
      </c>
      <c r="B3" s="491" t="s">
        <v>92</v>
      </c>
      <c r="C3" s="488" t="s">
        <v>93</v>
      </c>
      <c r="D3" s="488" t="s">
        <v>215</v>
      </c>
      <c r="E3" s="488" t="s">
        <v>144</v>
      </c>
      <c r="F3" s="491" t="s">
        <v>6</v>
      </c>
      <c r="G3" s="491"/>
      <c r="H3" s="491" t="s">
        <v>91</v>
      </c>
      <c r="I3" s="491"/>
      <c r="J3" s="491"/>
      <c r="K3" s="491"/>
      <c r="L3" s="491"/>
      <c r="M3" s="491"/>
      <c r="N3" s="491"/>
      <c r="O3" s="491"/>
      <c r="P3" s="491"/>
      <c r="Q3" s="491"/>
    </row>
    <row r="4" spans="1:17" ht="11.25">
      <c r="A4" s="491"/>
      <c r="B4" s="491"/>
      <c r="C4" s="488"/>
      <c r="D4" s="488"/>
      <c r="E4" s="488"/>
      <c r="F4" s="488" t="s">
        <v>141</v>
      </c>
      <c r="G4" s="488" t="s">
        <v>142</v>
      </c>
      <c r="H4" s="491" t="s">
        <v>62</v>
      </c>
      <c r="I4" s="491"/>
      <c r="J4" s="491"/>
      <c r="K4" s="491"/>
      <c r="L4" s="491"/>
      <c r="M4" s="491"/>
      <c r="N4" s="491"/>
      <c r="O4" s="491"/>
      <c r="P4" s="491"/>
      <c r="Q4" s="491"/>
    </row>
    <row r="5" spans="1:17" ht="11.25">
      <c r="A5" s="491"/>
      <c r="B5" s="491"/>
      <c r="C5" s="488"/>
      <c r="D5" s="488"/>
      <c r="E5" s="488"/>
      <c r="F5" s="488"/>
      <c r="G5" s="488"/>
      <c r="H5" s="488" t="s">
        <v>95</v>
      </c>
      <c r="I5" s="491" t="s">
        <v>96</v>
      </c>
      <c r="J5" s="491"/>
      <c r="K5" s="491"/>
      <c r="L5" s="491"/>
      <c r="M5" s="491"/>
      <c r="N5" s="491"/>
      <c r="O5" s="491"/>
      <c r="P5" s="491"/>
      <c r="Q5" s="491"/>
    </row>
    <row r="6" spans="1:17" ht="14.25" customHeight="1">
      <c r="A6" s="491"/>
      <c r="B6" s="491"/>
      <c r="C6" s="488"/>
      <c r="D6" s="488"/>
      <c r="E6" s="488"/>
      <c r="F6" s="488"/>
      <c r="G6" s="488"/>
      <c r="H6" s="488"/>
      <c r="I6" s="491" t="s">
        <v>97</v>
      </c>
      <c r="J6" s="491"/>
      <c r="K6" s="491"/>
      <c r="L6" s="491"/>
      <c r="M6" s="491" t="s">
        <v>94</v>
      </c>
      <c r="N6" s="491"/>
      <c r="O6" s="491"/>
      <c r="P6" s="491"/>
      <c r="Q6" s="491"/>
    </row>
    <row r="7" spans="1:17" ht="12.75" customHeight="1">
      <c r="A7" s="491"/>
      <c r="B7" s="491"/>
      <c r="C7" s="488"/>
      <c r="D7" s="488"/>
      <c r="E7" s="488"/>
      <c r="F7" s="488"/>
      <c r="G7" s="488"/>
      <c r="H7" s="488"/>
      <c r="I7" s="488" t="s">
        <v>98</v>
      </c>
      <c r="J7" s="491" t="s">
        <v>99</v>
      </c>
      <c r="K7" s="491"/>
      <c r="L7" s="491"/>
      <c r="M7" s="488" t="s">
        <v>100</v>
      </c>
      <c r="N7" s="488" t="s">
        <v>99</v>
      </c>
      <c r="O7" s="488"/>
      <c r="P7" s="488"/>
      <c r="Q7" s="488"/>
    </row>
    <row r="8" spans="1:17" ht="48" customHeight="1">
      <c r="A8" s="491"/>
      <c r="B8" s="491"/>
      <c r="C8" s="488"/>
      <c r="D8" s="488"/>
      <c r="E8" s="488"/>
      <c r="F8" s="488"/>
      <c r="G8" s="488"/>
      <c r="H8" s="488"/>
      <c r="I8" s="488"/>
      <c r="J8" s="61" t="s">
        <v>143</v>
      </c>
      <c r="K8" s="61" t="s">
        <v>101</v>
      </c>
      <c r="L8" s="61" t="s">
        <v>102</v>
      </c>
      <c r="M8" s="488"/>
      <c r="N8" s="61" t="s">
        <v>103</v>
      </c>
      <c r="O8" s="61" t="s">
        <v>143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89" t="s">
        <v>51</v>
      </c>
      <c r="D10" s="490"/>
      <c r="E10" s="96">
        <f>SUM(E42,E67)</f>
        <v>2348635</v>
      </c>
      <c r="F10" s="413">
        <f>SUM(F42,F67)</f>
        <v>844201</v>
      </c>
      <c r="G10" s="414">
        <f>SUM(G42,G67)</f>
        <v>1504434</v>
      </c>
      <c r="H10" s="415">
        <f>SUM(H42,H67)</f>
        <v>2348635</v>
      </c>
      <c r="I10" s="413">
        <f>SUM(I42,I67)</f>
        <v>844201</v>
      </c>
      <c r="J10" s="96">
        <f>SUM(J42)</f>
        <v>200000</v>
      </c>
      <c r="K10" s="96"/>
      <c r="L10" s="96">
        <f>SUM(L42,L67)</f>
        <v>644201</v>
      </c>
      <c r="M10" s="96">
        <f>SUM(M42,M67)</f>
        <v>1504434</v>
      </c>
      <c r="N10" s="96">
        <f>SUM(N42,N67)</f>
        <v>302868</v>
      </c>
      <c r="O10" s="96"/>
      <c r="P10" s="96"/>
      <c r="Q10" s="96">
        <f>SUM(Q42,Q67)</f>
        <v>1201566</v>
      </c>
    </row>
    <row r="11" spans="1:17" ht="11.25">
      <c r="A11" s="504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504"/>
      <c r="B12" s="77" t="s">
        <v>512</v>
      </c>
      <c r="C12" s="105"/>
      <c r="D12" s="105"/>
      <c r="E12" s="77">
        <f>SUM(E43,E68)</f>
        <v>366730</v>
      </c>
      <c r="F12" s="392">
        <f>SUM(F43,F68)</f>
        <v>366730</v>
      </c>
      <c r="G12" s="392">
        <f>SUM(G43)</f>
        <v>0</v>
      </c>
      <c r="H12" s="393">
        <f>SUM(H43,H68)</f>
        <v>366730</v>
      </c>
      <c r="I12" s="393">
        <f>SUM(I43,I68)</f>
        <v>366730</v>
      </c>
      <c r="J12" s="105"/>
      <c r="K12" s="105"/>
      <c r="L12" s="105">
        <f>SUM(L43,L68)</f>
        <v>366730</v>
      </c>
      <c r="M12" s="105">
        <f>SUM(M43,M68)</f>
        <v>0</v>
      </c>
      <c r="N12" s="105"/>
      <c r="O12" s="105"/>
      <c r="P12" s="105"/>
      <c r="Q12" s="105"/>
    </row>
    <row r="13" spans="1:17" ht="11.25">
      <c r="A13" s="504"/>
      <c r="B13" s="77" t="s">
        <v>62</v>
      </c>
      <c r="C13" s="105"/>
      <c r="D13" s="105"/>
      <c r="E13" s="77">
        <f>SUM(E44,E69)</f>
        <v>548297</v>
      </c>
      <c r="F13" s="392">
        <f>SUM(F44,F69)</f>
        <v>245429</v>
      </c>
      <c r="G13" s="77"/>
      <c r="H13" s="393">
        <f>SUM(H44,H69)</f>
        <v>548297</v>
      </c>
      <c r="I13" s="393">
        <f>SUM(I44,I69)</f>
        <v>245429</v>
      </c>
      <c r="J13" s="105"/>
      <c r="K13" s="105"/>
      <c r="L13" s="105">
        <f>SUM(L44,L69)</f>
        <v>245429</v>
      </c>
      <c r="M13" s="105">
        <f>SUM(M44,M69)</f>
        <v>302868</v>
      </c>
      <c r="N13" s="105">
        <f>SUM(N69)</f>
        <v>302868</v>
      </c>
      <c r="O13" s="105"/>
      <c r="P13" s="105"/>
      <c r="Q13" s="105"/>
    </row>
    <row r="14" spans="1:17" ht="11.25">
      <c r="A14" s="504"/>
      <c r="B14" s="77" t="s">
        <v>163</v>
      </c>
      <c r="C14" s="105"/>
      <c r="D14" s="105"/>
      <c r="E14" s="77">
        <f aca="true" t="shared" si="0" ref="E14:J14">SUM(E45)</f>
        <v>1433608</v>
      </c>
      <c r="F14" s="392">
        <f t="shared" si="0"/>
        <v>232042</v>
      </c>
      <c r="G14" s="407">
        <f t="shared" si="0"/>
        <v>1201566</v>
      </c>
      <c r="H14" s="393">
        <f t="shared" si="0"/>
        <v>1433608</v>
      </c>
      <c r="I14" s="393">
        <f t="shared" si="0"/>
        <v>232042</v>
      </c>
      <c r="J14" s="105">
        <f t="shared" si="0"/>
        <v>200000</v>
      </c>
      <c r="K14" s="105"/>
      <c r="L14" s="105">
        <f>SUM(L45)</f>
        <v>32042</v>
      </c>
      <c r="M14" s="105">
        <f>SUM(M45)</f>
        <v>1201566</v>
      </c>
      <c r="N14" s="105"/>
      <c r="O14" s="105"/>
      <c r="P14" s="105"/>
      <c r="Q14" s="105">
        <f>SUM(Q45)</f>
        <v>1201566</v>
      </c>
    </row>
    <row r="15" spans="1:17" ht="11.25">
      <c r="A15" s="504"/>
      <c r="B15" s="77" t="s">
        <v>108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504"/>
      <c r="B16" s="77" t="s">
        <v>162</v>
      </c>
      <c r="C16" s="105"/>
      <c r="D16" s="105"/>
      <c r="E16" s="77"/>
      <c r="F16" s="77"/>
      <c r="G16" s="77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ht="11.25">
      <c r="A17" s="504"/>
      <c r="B17" s="77" t="s">
        <v>61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504"/>
      <c r="B18" s="77" t="s">
        <v>62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504"/>
      <c r="B19" s="77" t="s">
        <v>163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78" t="s">
        <v>110</v>
      </c>
      <c r="B20" s="77" t="s">
        <v>111</v>
      </c>
      <c r="C20" s="480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2"/>
    </row>
    <row r="21" spans="1:17" s="97" customFormat="1" ht="11.25">
      <c r="A21" s="79">
        <v>2</v>
      </c>
      <c r="B21" s="98" t="s">
        <v>112</v>
      </c>
      <c r="C21" s="483" t="s">
        <v>51</v>
      </c>
      <c r="D21" s="484"/>
      <c r="E21" s="98">
        <f>SUM(E26,E34,E51,E59,)</f>
        <v>692384</v>
      </c>
      <c r="F21" s="98">
        <f>SUM(F26,F34,F51,F59,)</f>
        <v>103856.84999999999</v>
      </c>
      <c r="G21" s="98">
        <f>SUM(G26,G34,G51,G59)</f>
        <v>588527.15</v>
      </c>
      <c r="H21" s="98">
        <f>SUM(H26,H34,H51,H59)</f>
        <v>692384</v>
      </c>
      <c r="I21" s="98">
        <f>SUM(I26,I34,I51,I59)</f>
        <v>103856.84999999999</v>
      </c>
      <c r="J21" s="98">
        <f>SUM(J26,J34,J51,J59)</f>
        <v>0</v>
      </c>
      <c r="K21" s="98"/>
      <c r="L21" s="98">
        <f>SUM(L26,L34,L51,L59)</f>
        <v>103856.84999999999</v>
      </c>
      <c r="M21" s="98">
        <f>SUM(M26,M34,M51,M59)</f>
        <v>588527.15</v>
      </c>
      <c r="N21" s="98"/>
      <c r="O21" s="98"/>
      <c r="P21" s="98"/>
      <c r="Q21" s="98">
        <f>SUM(Q26,Q34,Q51,Q59)</f>
        <v>588527.55</v>
      </c>
    </row>
    <row r="22" spans="1:17" ht="22.5">
      <c r="A22" s="505"/>
      <c r="B22" s="353" t="s">
        <v>441</v>
      </c>
      <c r="C22" s="480" t="s">
        <v>440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2"/>
    </row>
    <row r="23" spans="1:17" ht="11.25">
      <c r="A23" s="506"/>
      <c r="B23" s="77" t="s">
        <v>442</v>
      </c>
      <c r="C23" s="480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2"/>
    </row>
    <row r="24" spans="1:17" ht="11.25">
      <c r="A24" s="506"/>
      <c r="B24" s="77" t="s">
        <v>443</v>
      </c>
      <c r="C24" s="480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2"/>
    </row>
    <row r="25" spans="1:17" ht="11.25">
      <c r="A25" s="506"/>
      <c r="B25" s="77" t="s">
        <v>107</v>
      </c>
      <c r="C25" s="4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2"/>
    </row>
    <row r="26" spans="1:17" ht="11.25">
      <c r="A26" s="506"/>
      <c r="B26" s="77" t="s">
        <v>108</v>
      </c>
      <c r="C26" s="77"/>
      <c r="D26" s="77">
        <v>801</v>
      </c>
      <c r="E26" s="77">
        <v>49223</v>
      </c>
      <c r="F26" s="77">
        <v>7383</v>
      </c>
      <c r="G26" s="77">
        <v>41840</v>
      </c>
      <c r="H26" s="77">
        <v>49223</v>
      </c>
      <c r="I26" s="77">
        <v>7383</v>
      </c>
      <c r="J26" s="77"/>
      <c r="K26" s="77"/>
      <c r="L26" s="77">
        <v>7383</v>
      </c>
      <c r="M26" s="77">
        <v>41840</v>
      </c>
      <c r="N26" s="77"/>
      <c r="O26" s="77"/>
      <c r="P26" s="77"/>
      <c r="Q26" s="77">
        <v>41840</v>
      </c>
    </row>
    <row r="27" spans="1:17" ht="11.25" customHeight="1">
      <c r="A27" s="506"/>
      <c r="B27" s="77" t="s">
        <v>439</v>
      </c>
      <c r="C27" s="105"/>
      <c r="D27" s="105">
        <v>80195</v>
      </c>
      <c r="E27" s="77">
        <v>42941</v>
      </c>
      <c r="F27" s="77">
        <v>6433</v>
      </c>
      <c r="G27" s="77">
        <v>36508</v>
      </c>
      <c r="H27" s="105">
        <v>42941</v>
      </c>
      <c r="I27" s="105">
        <v>6433</v>
      </c>
      <c r="J27" s="105"/>
      <c r="K27" s="105"/>
      <c r="L27" s="105">
        <v>6433</v>
      </c>
      <c r="M27" s="105">
        <v>36508</v>
      </c>
      <c r="N27" s="105"/>
      <c r="O27" s="105"/>
      <c r="P27" s="105"/>
      <c r="Q27" s="105">
        <v>36508</v>
      </c>
    </row>
    <row r="28" spans="1:17" ht="11.25" customHeight="1">
      <c r="A28" s="506"/>
      <c r="B28" s="77" t="s">
        <v>62</v>
      </c>
      <c r="C28" s="105"/>
      <c r="D28" s="105"/>
      <c r="E28" s="77">
        <v>6282</v>
      </c>
      <c r="F28" s="77">
        <v>950</v>
      </c>
      <c r="G28" s="77">
        <v>5332</v>
      </c>
      <c r="H28" s="105">
        <v>6282</v>
      </c>
      <c r="I28" s="105">
        <v>950</v>
      </c>
      <c r="J28" s="105"/>
      <c r="K28" s="105"/>
      <c r="L28" s="105">
        <v>950</v>
      </c>
      <c r="M28" s="105">
        <v>5332</v>
      </c>
      <c r="N28" s="105"/>
      <c r="O28" s="105"/>
      <c r="P28" s="105"/>
      <c r="Q28" s="105">
        <v>5332</v>
      </c>
    </row>
    <row r="29" spans="1:17" ht="11.25">
      <c r="A29" s="506"/>
      <c r="B29" s="77"/>
      <c r="C29" s="105"/>
      <c r="D29" s="105"/>
      <c r="E29" s="77"/>
      <c r="F29" s="77"/>
      <c r="G29" s="77"/>
      <c r="H29" s="105"/>
      <c r="I29" s="105"/>
      <c r="J29" s="105"/>
      <c r="K29" s="105"/>
      <c r="L29" s="105"/>
      <c r="M29" s="105"/>
      <c r="N29" s="105"/>
      <c r="O29" s="105"/>
      <c r="P29" s="105"/>
      <c r="Q29" s="105"/>
    </row>
    <row r="30" spans="1:17" ht="22.5">
      <c r="A30" s="506"/>
      <c r="B30" s="353" t="s">
        <v>441</v>
      </c>
      <c r="C30" s="492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3"/>
      <c r="Q30" s="494"/>
    </row>
    <row r="31" spans="1:17" ht="11.25">
      <c r="A31" s="506"/>
      <c r="B31" s="77" t="s">
        <v>444</v>
      </c>
      <c r="C31" s="495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7"/>
    </row>
    <row r="32" spans="1:17" ht="11.25">
      <c r="A32" s="506"/>
      <c r="B32" s="77" t="s">
        <v>445</v>
      </c>
      <c r="C32" s="498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500"/>
    </row>
    <row r="33" spans="1:17" ht="12.75">
      <c r="A33" s="506"/>
      <c r="B33" s="501" t="s">
        <v>446</v>
      </c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3"/>
    </row>
    <row r="34" spans="1:17" ht="11.25">
      <c r="A34" s="506"/>
      <c r="B34" s="77" t="s">
        <v>108</v>
      </c>
      <c r="C34" s="105"/>
      <c r="D34" s="105" t="s">
        <v>507</v>
      </c>
      <c r="E34" s="77">
        <v>112482</v>
      </c>
      <c r="F34" s="77">
        <v>16872</v>
      </c>
      <c r="G34" s="77">
        <v>95610</v>
      </c>
      <c r="H34" s="105">
        <v>112482</v>
      </c>
      <c r="I34" s="105">
        <v>16872</v>
      </c>
      <c r="J34" s="105"/>
      <c r="K34" s="105"/>
      <c r="L34" s="105">
        <v>16872</v>
      </c>
      <c r="M34" s="105">
        <v>95610</v>
      </c>
      <c r="N34" s="105"/>
      <c r="O34" s="105"/>
      <c r="P34" s="105"/>
      <c r="Q34" s="105">
        <v>95610</v>
      </c>
    </row>
    <row r="35" spans="1:17" ht="11.25">
      <c r="A35" s="506"/>
      <c r="B35" s="77" t="s">
        <v>447</v>
      </c>
      <c r="C35" s="105"/>
      <c r="D35" s="105">
        <v>85395</v>
      </c>
      <c r="E35" s="77">
        <v>23438</v>
      </c>
      <c r="F35" s="77">
        <v>3377</v>
      </c>
      <c r="G35" s="77">
        <v>20061</v>
      </c>
      <c r="H35" s="105">
        <v>23438</v>
      </c>
      <c r="I35" s="105">
        <v>3377</v>
      </c>
      <c r="J35" s="105"/>
      <c r="K35" s="105"/>
      <c r="L35" s="105">
        <v>3377</v>
      </c>
      <c r="M35" s="105">
        <v>20061</v>
      </c>
      <c r="N35" s="105"/>
      <c r="O35" s="105"/>
      <c r="P35" s="105"/>
      <c r="Q35" s="105">
        <v>20061</v>
      </c>
    </row>
    <row r="36" spans="1:17" ht="11.25">
      <c r="A36" s="506"/>
      <c r="B36" s="77" t="s">
        <v>62</v>
      </c>
      <c r="C36" s="105"/>
      <c r="D36" s="105"/>
      <c r="E36" s="77">
        <v>89044</v>
      </c>
      <c r="F36" s="77">
        <v>13356</v>
      </c>
      <c r="G36" s="77">
        <v>75688</v>
      </c>
      <c r="H36" s="105">
        <v>89044</v>
      </c>
      <c r="I36" s="105">
        <v>13356</v>
      </c>
      <c r="J36" s="105"/>
      <c r="K36" s="105"/>
      <c r="L36" s="105">
        <v>13356</v>
      </c>
      <c r="M36" s="105">
        <v>75688</v>
      </c>
      <c r="N36" s="105"/>
      <c r="O36" s="105"/>
      <c r="P36" s="105"/>
      <c r="Q36" s="105">
        <v>75688</v>
      </c>
    </row>
    <row r="37" spans="1:17" ht="11.25">
      <c r="A37" s="507"/>
      <c r="B37" s="77"/>
      <c r="C37" s="105"/>
      <c r="D37" s="105"/>
      <c r="E37" s="77"/>
      <c r="F37" s="77"/>
      <c r="G37" s="77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1.25">
      <c r="A38" s="383"/>
      <c r="B38" s="353" t="s">
        <v>485</v>
      </c>
      <c r="C38" s="492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4"/>
    </row>
    <row r="39" spans="1:17" ht="11.25">
      <c r="A39" s="383"/>
      <c r="B39" s="77" t="s">
        <v>483</v>
      </c>
      <c r="C39" s="495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7"/>
    </row>
    <row r="40" spans="1:17" ht="11.25">
      <c r="A40" s="383"/>
      <c r="B40" s="77" t="s">
        <v>482</v>
      </c>
      <c r="C40" s="498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500"/>
    </row>
    <row r="41" spans="1:17" ht="12.75">
      <c r="A41" s="383"/>
      <c r="B41" s="501" t="s">
        <v>484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3"/>
    </row>
    <row r="42" spans="1:17" ht="11.25">
      <c r="A42" s="383"/>
      <c r="B42" s="77" t="s">
        <v>108</v>
      </c>
      <c r="C42" s="389"/>
      <c r="D42" s="389" t="s">
        <v>508</v>
      </c>
      <c r="E42" s="385">
        <f aca="true" t="shared" si="1" ref="E42:J42">SUM(E43:E45)</f>
        <v>1833738</v>
      </c>
      <c r="F42" s="399">
        <f t="shared" si="1"/>
        <v>632172</v>
      </c>
      <c r="G42" s="408">
        <f t="shared" si="1"/>
        <v>1201566</v>
      </c>
      <c r="H42" s="391">
        <f t="shared" si="1"/>
        <v>1833738</v>
      </c>
      <c r="I42" s="400">
        <f t="shared" si="1"/>
        <v>632172</v>
      </c>
      <c r="J42" s="389">
        <f t="shared" si="1"/>
        <v>200000</v>
      </c>
      <c r="K42" s="389"/>
      <c r="L42" s="389">
        <f>SUM(L43:L45)</f>
        <v>432172</v>
      </c>
      <c r="M42" s="389">
        <f>SUM(M43:M45)</f>
        <v>1201566</v>
      </c>
      <c r="N42" s="389"/>
      <c r="O42" s="389"/>
      <c r="P42" s="389"/>
      <c r="Q42" s="389">
        <f>SUM(Q43:Q45)</f>
        <v>1201566</v>
      </c>
    </row>
    <row r="43" spans="1:17" ht="11.25">
      <c r="A43" s="383"/>
      <c r="B43" s="77" t="s">
        <v>447</v>
      </c>
      <c r="C43" s="389"/>
      <c r="D43" s="389">
        <v>60016</v>
      </c>
      <c r="E43" s="385">
        <v>349930</v>
      </c>
      <c r="F43" s="390">
        <v>349930</v>
      </c>
      <c r="G43" s="390"/>
      <c r="H43" s="391">
        <v>349930</v>
      </c>
      <c r="I43" s="391">
        <v>349930</v>
      </c>
      <c r="J43" s="389"/>
      <c r="K43" s="389"/>
      <c r="L43" s="389">
        <v>349930</v>
      </c>
      <c r="M43" s="389"/>
      <c r="N43" s="389"/>
      <c r="O43" s="389"/>
      <c r="P43" s="389"/>
      <c r="Q43" s="389"/>
    </row>
    <row r="44" spans="1:17" ht="11.25">
      <c r="A44" s="383"/>
      <c r="B44" s="77" t="s">
        <v>62</v>
      </c>
      <c r="C44" s="105"/>
      <c r="D44" s="105"/>
      <c r="E44" s="77">
        <v>50200</v>
      </c>
      <c r="F44" s="392">
        <v>50200</v>
      </c>
      <c r="G44" s="392"/>
      <c r="H44" s="393">
        <v>50200</v>
      </c>
      <c r="I44" s="393">
        <v>50200</v>
      </c>
      <c r="J44" s="105"/>
      <c r="K44" s="105"/>
      <c r="L44" s="105">
        <v>50200</v>
      </c>
      <c r="M44" s="105"/>
      <c r="N44" s="105"/>
      <c r="O44" s="105"/>
      <c r="P44" s="105"/>
      <c r="Q44" s="105"/>
    </row>
    <row r="45" spans="1:17" ht="11.25">
      <c r="A45" s="383"/>
      <c r="B45" s="385" t="s">
        <v>496</v>
      </c>
      <c r="C45" s="105"/>
      <c r="D45" s="105"/>
      <c r="E45" s="77">
        <v>1433608</v>
      </c>
      <c r="F45" s="392">
        <v>232042</v>
      </c>
      <c r="G45" s="407">
        <v>1201566</v>
      </c>
      <c r="H45" s="393">
        <v>1433608</v>
      </c>
      <c r="I45" s="393">
        <v>232042</v>
      </c>
      <c r="J45" s="105">
        <v>200000</v>
      </c>
      <c r="K45" s="105"/>
      <c r="L45" s="105">
        <v>32042</v>
      </c>
      <c r="M45" s="105">
        <v>1201566</v>
      </c>
      <c r="N45" s="105"/>
      <c r="O45" s="105"/>
      <c r="P45" s="105"/>
      <c r="Q45" s="105">
        <v>1201566</v>
      </c>
    </row>
    <row r="46" spans="1:17" ht="11.25">
      <c r="A46" s="383"/>
      <c r="B46" s="385"/>
      <c r="C46" s="384"/>
      <c r="D46" s="386"/>
      <c r="E46" s="387"/>
      <c r="F46" s="387"/>
      <c r="G46" s="387"/>
      <c r="H46" s="386"/>
      <c r="I46" s="386"/>
      <c r="J46" s="386"/>
      <c r="K46" s="386"/>
      <c r="L46" s="386"/>
      <c r="M46" s="386"/>
      <c r="N46" s="386"/>
      <c r="O46" s="386"/>
      <c r="P46" s="386"/>
      <c r="Q46" s="388"/>
    </row>
    <row r="47" spans="1:17" ht="22.5">
      <c r="A47" s="383"/>
      <c r="B47" s="353" t="s">
        <v>441</v>
      </c>
      <c r="C47" s="492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3"/>
      <c r="Q47" s="494"/>
    </row>
    <row r="48" spans="1:17" ht="11.25" customHeight="1">
      <c r="A48" s="383"/>
      <c r="B48" s="77" t="s">
        <v>442</v>
      </c>
      <c r="C48" s="495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7"/>
    </row>
    <row r="49" spans="1:17" ht="11.25" customHeight="1">
      <c r="A49" s="383"/>
      <c r="B49" s="77" t="s">
        <v>486</v>
      </c>
      <c r="C49" s="498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500"/>
    </row>
    <row r="50" spans="1:17" ht="11.25" customHeight="1">
      <c r="A50" s="383"/>
      <c r="B50" s="501" t="s">
        <v>487</v>
      </c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3"/>
    </row>
    <row r="51" spans="1:17" ht="11.25">
      <c r="A51" s="383"/>
      <c r="B51" s="77" t="s">
        <v>108</v>
      </c>
      <c r="C51" s="389"/>
      <c r="D51" s="389" t="s">
        <v>509</v>
      </c>
      <c r="E51" s="385">
        <v>451963</v>
      </c>
      <c r="F51" s="385">
        <v>67794.45</v>
      </c>
      <c r="G51" s="385">
        <v>384168.55</v>
      </c>
      <c r="H51" s="389">
        <v>451963</v>
      </c>
      <c r="I51" s="389">
        <v>67794.45</v>
      </c>
      <c r="J51" s="389"/>
      <c r="K51" s="389"/>
      <c r="L51" s="389">
        <v>67794.45</v>
      </c>
      <c r="M51" s="389">
        <v>384168.55</v>
      </c>
      <c r="N51" s="389"/>
      <c r="O51" s="389"/>
      <c r="P51" s="389"/>
      <c r="Q51" s="389">
        <v>384168.55</v>
      </c>
    </row>
    <row r="52" spans="1:17" ht="11.25">
      <c r="A52" s="383"/>
      <c r="B52" s="77" t="s">
        <v>488</v>
      </c>
      <c r="C52" s="389"/>
      <c r="D52" s="389">
        <v>80195</v>
      </c>
      <c r="E52" s="385">
        <v>182466</v>
      </c>
      <c r="F52" s="385">
        <v>27369.9</v>
      </c>
      <c r="G52" s="385">
        <v>155096.1</v>
      </c>
      <c r="H52" s="389">
        <v>182466</v>
      </c>
      <c r="I52" s="389">
        <v>27369.9</v>
      </c>
      <c r="J52" s="389"/>
      <c r="K52" s="389"/>
      <c r="L52" s="389">
        <v>27369.9</v>
      </c>
      <c r="M52" s="389">
        <v>155096.1</v>
      </c>
      <c r="N52" s="389"/>
      <c r="O52" s="389"/>
      <c r="P52" s="389"/>
      <c r="Q52" s="389">
        <v>155096.1</v>
      </c>
    </row>
    <row r="53" spans="1:17" ht="11.25">
      <c r="A53" s="383"/>
      <c r="B53" s="77" t="s">
        <v>355</v>
      </c>
      <c r="C53" s="389"/>
      <c r="D53" s="389"/>
      <c r="E53" s="385">
        <v>269497</v>
      </c>
      <c r="F53" s="385">
        <v>40424.55</v>
      </c>
      <c r="G53" s="385">
        <v>229072.45</v>
      </c>
      <c r="H53" s="389">
        <v>269497</v>
      </c>
      <c r="I53" s="389">
        <v>40424.55</v>
      </c>
      <c r="J53" s="389"/>
      <c r="K53" s="389"/>
      <c r="L53" s="389">
        <v>40424.55</v>
      </c>
      <c r="M53" s="389">
        <v>229072.45</v>
      </c>
      <c r="N53" s="389"/>
      <c r="O53" s="389"/>
      <c r="P53" s="389"/>
      <c r="Q53" s="389">
        <v>229072.45</v>
      </c>
    </row>
    <row r="54" spans="1:17" ht="11.25">
      <c r="A54" s="383"/>
      <c r="B54" s="385"/>
      <c r="C54" s="105"/>
      <c r="D54" s="105"/>
      <c r="E54" s="77"/>
      <c r="F54" s="77"/>
      <c r="G54" s="77"/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ht="22.5">
      <c r="A55" s="383"/>
      <c r="B55" s="353" t="s">
        <v>441</v>
      </c>
      <c r="C55" s="492"/>
      <c r="D55" s="493"/>
      <c r="E55" s="493"/>
      <c r="F55" s="493"/>
      <c r="G55" s="493"/>
      <c r="H55" s="493"/>
      <c r="I55" s="493"/>
      <c r="J55" s="493"/>
      <c r="K55" s="493"/>
      <c r="L55" s="493"/>
      <c r="M55" s="493"/>
      <c r="N55" s="493"/>
      <c r="O55" s="493"/>
      <c r="P55" s="493"/>
      <c r="Q55" s="494"/>
    </row>
    <row r="56" spans="1:17" ht="11.25">
      <c r="A56" s="383"/>
      <c r="B56" s="77" t="s">
        <v>489</v>
      </c>
      <c r="C56" s="495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7"/>
    </row>
    <row r="57" spans="1:17" ht="11.25">
      <c r="A57" s="383"/>
      <c r="B57" s="77" t="s">
        <v>490</v>
      </c>
      <c r="C57" s="498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500"/>
    </row>
    <row r="58" spans="1:17" ht="12.75">
      <c r="A58" s="383"/>
      <c r="B58" s="501" t="s">
        <v>491</v>
      </c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3"/>
    </row>
    <row r="59" spans="1:17" ht="12.75">
      <c r="A59" s="383"/>
      <c r="B59" s="77" t="s">
        <v>108</v>
      </c>
      <c r="C59" s="394"/>
      <c r="D59" s="395" t="s">
        <v>510</v>
      </c>
      <c r="E59" s="395">
        <v>78716</v>
      </c>
      <c r="F59" s="395">
        <v>11807.4</v>
      </c>
      <c r="G59" s="395">
        <v>66908.6</v>
      </c>
      <c r="H59" s="395">
        <v>78716</v>
      </c>
      <c r="I59" s="395">
        <v>11807.4</v>
      </c>
      <c r="J59" s="395"/>
      <c r="K59" s="395"/>
      <c r="L59" s="395">
        <v>11807.4</v>
      </c>
      <c r="M59" s="395">
        <v>66908.6</v>
      </c>
      <c r="N59" s="395"/>
      <c r="O59" s="395"/>
      <c r="P59" s="395"/>
      <c r="Q59" s="395">
        <v>66909</v>
      </c>
    </row>
    <row r="60" spans="1:17" ht="11.25">
      <c r="A60" s="383"/>
      <c r="B60" s="77" t="s">
        <v>488</v>
      </c>
      <c r="C60" s="389"/>
      <c r="D60" s="389">
        <v>85219</v>
      </c>
      <c r="E60" s="385">
        <v>78716</v>
      </c>
      <c r="F60" s="385">
        <v>11807.4</v>
      </c>
      <c r="G60" s="385">
        <v>66908.6</v>
      </c>
      <c r="H60" s="389">
        <v>78716</v>
      </c>
      <c r="I60" s="389">
        <v>11807.4</v>
      </c>
      <c r="J60" s="389"/>
      <c r="K60" s="389"/>
      <c r="L60" s="389">
        <v>11807.4</v>
      </c>
      <c r="M60" s="389">
        <v>66908.6</v>
      </c>
      <c r="N60" s="389"/>
      <c r="O60" s="389"/>
      <c r="P60" s="389"/>
      <c r="Q60" s="389">
        <v>66909</v>
      </c>
    </row>
    <row r="61" spans="1:17" ht="11.25">
      <c r="A61" s="383"/>
      <c r="B61" s="77" t="s">
        <v>355</v>
      </c>
      <c r="C61" s="389"/>
      <c r="D61" s="389"/>
      <c r="E61" s="385"/>
      <c r="F61" s="385"/>
      <c r="G61" s="385"/>
      <c r="H61" s="389"/>
      <c r="I61" s="389"/>
      <c r="J61" s="389"/>
      <c r="K61" s="389"/>
      <c r="L61" s="389"/>
      <c r="M61" s="389"/>
      <c r="N61" s="389"/>
      <c r="O61" s="389"/>
      <c r="P61" s="389"/>
      <c r="Q61" s="389"/>
    </row>
    <row r="62" spans="1:17" ht="11.25">
      <c r="A62" s="383"/>
      <c r="B62" s="385"/>
      <c r="C62" s="389"/>
      <c r="D62" s="389"/>
      <c r="E62" s="385"/>
      <c r="F62" s="385"/>
      <c r="G62" s="385"/>
      <c r="H62" s="389"/>
      <c r="I62" s="389"/>
      <c r="J62" s="389"/>
      <c r="K62" s="389"/>
      <c r="L62" s="389"/>
      <c r="M62" s="389"/>
      <c r="N62" s="389"/>
      <c r="O62" s="389"/>
      <c r="P62" s="389"/>
      <c r="Q62" s="389"/>
    </row>
    <row r="63" spans="1:17" ht="33.75">
      <c r="A63" s="383"/>
      <c r="B63" s="353" t="s">
        <v>502</v>
      </c>
      <c r="C63" s="492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4"/>
    </row>
    <row r="64" spans="1:17" ht="11.25">
      <c r="A64" s="383"/>
      <c r="B64" s="77" t="s">
        <v>503</v>
      </c>
      <c r="C64" s="495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7"/>
    </row>
    <row r="65" spans="1:17" ht="11.25">
      <c r="A65" s="383"/>
      <c r="B65" s="77" t="s">
        <v>501</v>
      </c>
      <c r="C65" s="498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500"/>
    </row>
    <row r="66" spans="1:17" ht="12.75">
      <c r="A66" s="383"/>
      <c r="B66" s="492" t="s">
        <v>500</v>
      </c>
      <c r="C66" s="493"/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3"/>
      <c r="Q66" s="494"/>
    </row>
    <row r="67" spans="1:17" ht="12.75">
      <c r="A67" s="383"/>
      <c r="B67" s="385" t="s">
        <v>504</v>
      </c>
      <c r="C67" s="405"/>
      <c r="D67" s="406" t="s">
        <v>508</v>
      </c>
      <c r="E67" s="406">
        <f>SUM(E68,E69)</f>
        <v>514897</v>
      </c>
      <c r="F67" s="406">
        <f>SUM(F68,F69)</f>
        <v>212029</v>
      </c>
      <c r="G67" s="406">
        <v>302868</v>
      </c>
      <c r="H67" s="406">
        <f>SUM(H68:H69)</f>
        <v>514897</v>
      </c>
      <c r="I67" s="406">
        <f>SUM(I68:I69)</f>
        <v>212029</v>
      </c>
      <c r="J67" s="406"/>
      <c r="K67" s="406"/>
      <c r="L67" s="406">
        <f>SUM(L68:L69)</f>
        <v>212029</v>
      </c>
      <c r="M67" s="406">
        <v>302868</v>
      </c>
      <c r="N67" s="406">
        <v>302868</v>
      </c>
      <c r="O67" s="406"/>
      <c r="P67" s="406"/>
      <c r="Q67" s="406"/>
    </row>
    <row r="68" spans="1:17" ht="11.25">
      <c r="A68" s="383"/>
      <c r="B68" s="385" t="s">
        <v>505</v>
      </c>
      <c r="C68" s="389"/>
      <c r="D68" s="389">
        <v>60016</v>
      </c>
      <c r="E68" s="385">
        <v>16800</v>
      </c>
      <c r="F68" s="385">
        <v>16800</v>
      </c>
      <c r="G68" s="385"/>
      <c r="H68" s="389">
        <v>16800</v>
      </c>
      <c r="I68" s="389">
        <v>16800</v>
      </c>
      <c r="J68" s="389"/>
      <c r="K68" s="389"/>
      <c r="L68" s="389">
        <v>16800</v>
      </c>
      <c r="M68" s="389"/>
      <c r="N68" s="389"/>
      <c r="O68" s="389"/>
      <c r="P68" s="389"/>
      <c r="Q68" s="389"/>
    </row>
    <row r="69" spans="1:17" ht="11.25">
      <c r="A69" s="383"/>
      <c r="B69" s="385" t="s">
        <v>506</v>
      </c>
      <c r="C69" s="389"/>
      <c r="D69" s="389"/>
      <c r="E69" s="385">
        <v>498097</v>
      </c>
      <c r="F69" s="385">
        <v>195229</v>
      </c>
      <c r="G69" s="385">
        <v>302868</v>
      </c>
      <c r="H69" s="389">
        <v>498097</v>
      </c>
      <c r="I69" s="389">
        <v>195229</v>
      </c>
      <c r="J69" s="389"/>
      <c r="K69" s="389"/>
      <c r="L69" s="389">
        <v>195229</v>
      </c>
      <c r="M69" s="389">
        <v>302868</v>
      </c>
      <c r="N69" s="389">
        <v>302868</v>
      </c>
      <c r="O69" s="389"/>
      <c r="P69" s="389"/>
      <c r="Q69" s="389"/>
    </row>
    <row r="70" spans="1:17" ht="11.25">
      <c r="A70" s="383"/>
      <c r="B70" s="385"/>
      <c r="C70" s="105"/>
      <c r="D70" s="105"/>
      <c r="E70" s="77"/>
      <c r="F70" s="77"/>
      <c r="G70" s="77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  <row r="71" spans="1:17" ht="11.25">
      <c r="A71" s="383"/>
      <c r="B71" s="396" t="s">
        <v>492</v>
      </c>
      <c r="C71" s="77"/>
      <c r="D71" s="77"/>
      <c r="E71" s="98">
        <f>SUM(E28,E36,E44,E52,E60,E69)</f>
        <v>904805</v>
      </c>
      <c r="F71" s="409">
        <f>SUM(F28,F36,F44,F52,F60,F69)</f>
        <v>298912.3</v>
      </c>
      <c r="G71" s="409">
        <f>SUM(G28,G36,G44,G52,G60,G69)</f>
        <v>605892.7</v>
      </c>
      <c r="H71" s="409">
        <f>SUM(H28,H36,H44,H52,H60,H69)</f>
        <v>904805</v>
      </c>
      <c r="I71" s="409">
        <f>SUM(I28,I36,I44,I52,I60,I69)</f>
        <v>298912.3</v>
      </c>
      <c r="J71" s="397"/>
      <c r="K71" s="397"/>
      <c r="L71" s="397">
        <f>SUM(L28,L36,L44,L52,L60,L69)</f>
        <v>298912.3</v>
      </c>
      <c r="M71" s="397">
        <f>SUM(M28,M36,M44,M52,M60,M69)</f>
        <v>605892.7</v>
      </c>
      <c r="N71" s="397">
        <f>SUM(N28,N36,N44,N52,N60,N69)</f>
        <v>302868</v>
      </c>
      <c r="O71" s="397"/>
      <c r="P71" s="397"/>
      <c r="Q71" s="397">
        <f>SUM(Q52,Q60,Q69,Q44,Q36,Q28)</f>
        <v>303025.1</v>
      </c>
    </row>
    <row r="72" spans="1:17" ht="11.25">
      <c r="A72" s="80"/>
      <c r="B72" s="81" t="s">
        <v>111</v>
      </c>
      <c r="C72" s="485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87"/>
    </row>
    <row r="73" spans="1:17" s="97" customFormat="1" ht="15" customHeight="1">
      <c r="A73" s="508" t="s">
        <v>511</v>
      </c>
      <c r="B73" s="508"/>
      <c r="C73" s="478" t="s">
        <v>51</v>
      </c>
      <c r="D73" s="479"/>
      <c r="E73" s="62">
        <f aca="true" t="shared" si="2" ref="E73:J73">SUM(E26,E34,E42,E51,E59,E67)</f>
        <v>3041019</v>
      </c>
      <c r="F73" s="410">
        <f t="shared" si="2"/>
        <v>948057.85</v>
      </c>
      <c r="G73" s="411">
        <f t="shared" si="2"/>
        <v>2092961.1500000001</v>
      </c>
      <c r="H73" s="412">
        <f t="shared" si="2"/>
        <v>3041019</v>
      </c>
      <c r="I73" s="410">
        <f t="shared" si="2"/>
        <v>948057.85</v>
      </c>
      <c r="J73" s="62">
        <f t="shared" si="2"/>
        <v>200000</v>
      </c>
      <c r="K73" s="62"/>
      <c r="L73" s="62">
        <f>SUM(L26,L34,L42,L51,L59,L67)</f>
        <v>748057.85</v>
      </c>
      <c r="M73" s="62">
        <f>SUM(M26,M34,M42,M51,M59,M67)</f>
        <v>2092961.1500000001</v>
      </c>
      <c r="N73" s="62">
        <f>SUM(N26,N34,N42,N51,N59,N67)</f>
        <v>302868</v>
      </c>
      <c r="O73" s="62"/>
      <c r="P73" s="62"/>
      <c r="Q73" s="62">
        <f>SUM(Q26,Q34,Q42,Q51,Q59,Q67)</f>
        <v>1790093.55</v>
      </c>
    </row>
    <row r="75" spans="1:10" ht="11.25">
      <c r="A75" s="509" t="s">
        <v>115</v>
      </c>
      <c r="B75" s="509"/>
      <c r="C75" s="509"/>
      <c r="D75" s="509"/>
      <c r="E75" s="509"/>
      <c r="F75" s="509"/>
      <c r="G75" s="509"/>
      <c r="H75" s="509"/>
      <c r="I75" s="509"/>
      <c r="J75" s="509"/>
    </row>
    <row r="76" spans="1:10" ht="11.25">
      <c r="A76" s="104" t="s">
        <v>140</v>
      </c>
      <c r="B76" s="104"/>
      <c r="C76" s="104"/>
      <c r="D76" s="104"/>
      <c r="E76" s="104"/>
      <c r="F76" s="104"/>
      <c r="G76" s="104"/>
      <c r="H76" s="104"/>
      <c r="I76" s="104"/>
      <c r="J76" s="104"/>
    </row>
    <row r="77" spans="1:10" ht="11.25">
      <c r="A77" s="104" t="s">
        <v>164</v>
      </c>
      <c r="B77" s="104"/>
      <c r="C77" s="104"/>
      <c r="D77" s="104"/>
      <c r="E77" s="104"/>
      <c r="F77" s="104"/>
      <c r="G77" s="104"/>
      <c r="H77" s="104"/>
      <c r="I77" s="104"/>
      <c r="J77" s="104"/>
    </row>
  </sheetData>
  <mergeCells count="40">
    <mergeCell ref="C55:Q57"/>
    <mergeCell ref="B58:Q58"/>
    <mergeCell ref="A73:B73"/>
    <mergeCell ref="A75:J75"/>
    <mergeCell ref="C63:Q65"/>
    <mergeCell ref="B66:Q66"/>
    <mergeCell ref="A11:A14"/>
    <mergeCell ref="A15:A19"/>
    <mergeCell ref="A22:A37"/>
    <mergeCell ref="C30:Q32"/>
    <mergeCell ref="B33:Q33"/>
    <mergeCell ref="C38:Q40"/>
    <mergeCell ref="B41:Q41"/>
    <mergeCell ref="C47:Q49"/>
    <mergeCell ref="B50:Q50"/>
    <mergeCell ref="E3:E8"/>
    <mergeCell ref="F4:F8"/>
    <mergeCell ref="G4:G8"/>
    <mergeCell ref="F3:G3"/>
    <mergeCell ref="A3:A8"/>
    <mergeCell ref="B3:B8"/>
    <mergeCell ref="C3:C8"/>
    <mergeCell ref="D3:D8"/>
    <mergeCell ref="H4:Q4"/>
    <mergeCell ref="I5:Q5"/>
    <mergeCell ref="M6:Q6"/>
    <mergeCell ref="H5:H8"/>
    <mergeCell ref="I6:L6"/>
    <mergeCell ref="I7:I8"/>
    <mergeCell ref="J7:L7"/>
    <mergeCell ref="A1:Q1"/>
    <mergeCell ref="C73:D73"/>
    <mergeCell ref="C22:Q25"/>
    <mergeCell ref="C21:D21"/>
    <mergeCell ref="C20:Q20"/>
    <mergeCell ref="C72:Q72"/>
    <mergeCell ref="N7:Q7"/>
    <mergeCell ref="C10:D10"/>
    <mergeCell ref="M7:M8"/>
    <mergeCell ref="H3:Q3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3 do Uchwały Rady Gminy nr XII/79/09
z dnia 29.12.2009 r
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workbookViewId="0" topLeftCell="A10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511" t="s">
        <v>401</v>
      </c>
      <c r="B1" s="511"/>
      <c r="C1" s="511"/>
      <c r="D1" s="511"/>
    </row>
    <row r="2" ht="6.75" customHeight="1">
      <c r="A2" s="22"/>
    </row>
    <row r="3" ht="12.75">
      <c r="D3" s="13" t="s">
        <v>43</v>
      </c>
    </row>
    <row r="4" spans="1:4" ht="15" customHeight="1">
      <c r="A4" s="462" t="s">
        <v>64</v>
      </c>
      <c r="B4" s="462" t="s">
        <v>5</v>
      </c>
      <c r="C4" s="458" t="s">
        <v>65</v>
      </c>
      <c r="D4" s="458" t="s">
        <v>402</v>
      </c>
    </row>
    <row r="5" spans="1:4" ht="15" customHeight="1">
      <c r="A5" s="462"/>
      <c r="B5" s="462"/>
      <c r="C5" s="462"/>
      <c r="D5" s="458"/>
    </row>
    <row r="6" spans="1:4" ht="15.75" customHeight="1">
      <c r="A6" s="462"/>
      <c r="B6" s="462"/>
      <c r="C6" s="462"/>
      <c r="D6" s="458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352</v>
      </c>
      <c r="C8" s="32"/>
      <c r="D8" s="365">
        <v>10524056.82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10752532.82</v>
      </c>
    </row>
    <row r="10" spans="1:4" s="100" customFormat="1" ht="18" customHeight="1">
      <c r="A10" s="32" t="s">
        <v>15</v>
      </c>
      <c r="B10" s="32" t="s">
        <v>353</v>
      </c>
      <c r="C10" s="32"/>
      <c r="D10" s="365">
        <v>-228476</v>
      </c>
    </row>
    <row r="11" spans="1:4" ht="18.75" customHeight="1">
      <c r="A11" s="510" t="s">
        <v>26</v>
      </c>
      <c r="B11" s="510"/>
      <c r="C11" s="32"/>
      <c r="D11" s="278">
        <f>SUM(D12:D19)</f>
        <v>631238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/>
    </row>
    <row r="13" spans="1:4" ht="18.75" customHeight="1">
      <c r="A13" s="36" t="s">
        <v>14</v>
      </c>
      <c r="B13" s="37" t="s">
        <v>21</v>
      </c>
      <c r="C13" s="36" t="s">
        <v>27</v>
      </c>
      <c r="D13" s="276"/>
    </row>
    <row r="14" spans="1:4" ht="51">
      <c r="A14" s="36" t="s">
        <v>15</v>
      </c>
      <c r="B14" s="38" t="s">
        <v>145</v>
      </c>
      <c r="C14" s="36" t="s">
        <v>53</v>
      </c>
      <c r="D14" s="276">
        <v>302868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146</v>
      </c>
      <c r="C16" s="36" t="s">
        <v>165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181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510" t="s">
        <v>147</v>
      </c>
      <c r="B20" s="510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182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228</v>
      </c>
    </row>
    <row r="31" ht="25.5">
      <c r="B31" s="113" t="s">
        <v>515</v>
      </c>
    </row>
    <row r="32" ht="12.75">
      <c r="B32" s="2" t="s">
        <v>499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1 do Uchwały Rady Gminy Nr XII/79/09 z dnia 29.12.2009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513" t="s">
        <v>403</v>
      </c>
      <c r="B1" s="513"/>
      <c r="C1" s="513"/>
      <c r="D1" s="513"/>
      <c r="E1" s="513"/>
      <c r="F1" s="513"/>
      <c r="G1" s="513"/>
      <c r="H1" s="513"/>
      <c r="I1" s="513"/>
      <c r="J1" s="513"/>
    </row>
    <row r="2" ht="12.75">
      <c r="J2" s="12" t="s">
        <v>43</v>
      </c>
    </row>
    <row r="3" spans="1:10" s="5" customFormat="1" ht="20.25" customHeight="1">
      <c r="A3" s="462" t="s">
        <v>2</v>
      </c>
      <c r="B3" s="514" t="s">
        <v>3</v>
      </c>
      <c r="C3" s="514" t="s">
        <v>153</v>
      </c>
      <c r="D3" s="458" t="s">
        <v>135</v>
      </c>
      <c r="E3" s="458" t="s">
        <v>166</v>
      </c>
      <c r="F3" s="458" t="s">
        <v>96</v>
      </c>
      <c r="G3" s="458"/>
      <c r="H3" s="458"/>
      <c r="I3" s="458"/>
      <c r="J3" s="458"/>
    </row>
    <row r="4" spans="1:10" s="5" customFormat="1" ht="20.25" customHeight="1">
      <c r="A4" s="462"/>
      <c r="B4" s="515"/>
      <c r="C4" s="515"/>
      <c r="D4" s="462"/>
      <c r="E4" s="458"/>
      <c r="F4" s="458" t="s">
        <v>133</v>
      </c>
      <c r="G4" s="458" t="s">
        <v>6</v>
      </c>
      <c r="H4" s="458"/>
      <c r="I4" s="458"/>
      <c r="J4" s="458" t="s">
        <v>134</v>
      </c>
    </row>
    <row r="5" spans="1:10" s="5" customFormat="1" ht="65.25" customHeight="1">
      <c r="A5" s="462"/>
      <c r="B5" s="516"/>
      <c r="C5" s="516"/>
      <c r="D5" s="462"/>
      <c r="E5" s="458"/>
      <c r="F5" s="458"/>
      <c r="G5" s="21" t="s">
        <v>130</v>
      </c>
      <c r="H5" s="21" t="s">
        <v>131</v>
      </c>
      <c r="I5" s="21" t="s">
        <v>167</v>
      </c>
      <c r="J5" s="458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373" t="s">
        <v>377</v>
      </c>
      <c r="B7" s="377" t="s">
        <v>470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374"/>
      <c r="B8" s="378"/>
      <c r="C8" s="379">
        <v>4210</v>
      </c>
      <c r="D8" s="382"/>
      <c r="E8" s="382">
        <v>782</v>
      </c>
      <c r="F8" s="382">
        <v>782</v>
      </c>
      <c r="G8" s="382"/>
      <c r="H8" s="382"/>
      <c r="I8" s="382"/>
      <c r="J8" s="382"/>
    </row>
    <row r="9" spans="1:10" ht="19.5" customHeight="1">
      <c r="A9" s="375"/>
      <c r="B9" s="380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376"/>
      <c r="B10" s="381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376"/>
      <c r="B11" s="381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512" t="s">
        <v>148</v>
      </c>
      <c r="B49" s="428"/>
      <c r="C49" s="429"/>
      <c r="D49" s="214">
        <f aca="true" t="shared" si="0" ref="D49:I49">SUM(D7,D12,D18,D20,D28,D30)</f>
        <v>1729869</v>
      </c>
      <c r="E49" s="214">
        <f t="shared" si="0"/>
        <v>1729869</v>
      </c>
      <c r="F49" s="214">
        <f t="shared" si="0"/>
        <v>1729869</v>
      </c>
      <c r="G49" s="214">
        <f t="shared" si="0"/>
        <v>50910</v>
      </c>
      <c r="H49" s="214">
        <f t="shared" si="0"/>
        <v>10779</v>
      </c>
      <c r="I49" s="214">
        <f t="shared" si="0"/>
        <v>1521842</v>
      </c>
      <c r="J49" s="214"/>
    </row>
    <row r="50" ht="13.5" thickTop="1"/>
    <row r="51" ht="12.75">
      <c r="A51" s="103" t="s">
        <v>216</v>
      </c>
    </row>
    <row r="54" ht="12.75">
      <c r="B54" s="2" t="s">
        <v>231</v>
      </c>
    </row>
    <row r="56" spans="1:4" ht="12.75">
      <c r="A56" s="2">
        <v>750</v>
      </c>
      <c r="B56" s="2">
        <v>75011</v>
      </c>
      <c r="C56" s="2">
        <v>690</v>
      </c>
      <c r="D56" s="91" t="s">
        <v>354</v>
      </c>
    </row>
  </sheetData>
  <mergeCells count="11">
    <mergeCell ref="A1:J1"/>
    <mergeCell ref="F4:F5"/>
    <mergeCell ref="D3:D5"/>
    <mergeCell ref="E3:E5"/>
    <mergeCell ref="A3:A5"/>
    <mergeCell ref="B3:B5"/>
    <mergeCell ref="C3:C5"/>
    <mergeCell ref="A49:C49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513" t="s">
        <v>404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62" t="s">
        <v>2</v>
      </c>
      <c r="B4" s="514" t="s">
        <v>3</v>
      </c>
      <c r="C4" s="514" t="s">
        <v>153</v>
      </c>
      <c r="D4" s="458" t="s">
        <v>135</v>
      </c>
      <c r="E4" s="458" t="s">
        <v>166</v>
      </c>
      <c r="F4" s="458" t="s">
        <v>96</v>
      </c>
      <c r="G4" s="458"/>
      <c r="H4" s="458"/>
      <c r="I4" s="458"/>
      <c r="J4" s="458"/>
    </row>
    <row r="5" spans="1:10" ht="18" customHeight="1">
      <c r="A5" s="462"/>
      <c r="B5" s="515"/>
      <c r="C5" s="515"/>
      <c r="D5" s="462"/>
      <c r="E5" s="458"/>
      <c r="F5" s="458" t="s">
        <v>133</v>
      </c>
      <c r="G5" s="458" t="s">
        <v>6</v>
      </c>
      <c r="H5" s="458"/>
      <c r="I5" s="458"/>
      <c r="J5" s="458" t="s">
        <v>134</v>
      </c>
    </row>
    <row r="6" spans="1:10" ht="69" customHeight="1">
      <c r="A6" s="462"/>
      <c r="B6" s="516"/>
      <c r="C6" s="516"/>
      <c r="D6" s="462"/>
      <c r="E6" s="458"/>
      <c r="F6" s="458"/>
      <c r="G6" s="21" t="s">
        <v>130</v>
      </c>
      <c r="H6" s="21" t="s">
        <v>131</v>
      </c>
      <c r="I6" s="21" t="s">
        <v>167</v>
      </c>
      <c r="J6" s="458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517" t="s">
        <v>148</v>
      </c>
      <c r="B10" s="518"/>
      <c r="C10" s="519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216</v>
      </c>
      <c r="G12"/>
    </row>
  </sheetData>
  <mergeCells count="11">
    <mergeCell ref="C4:C6"/>
    <mergeCell ref="A10:C10"/>
    <mergeCell ref="D4:D6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513" t="s">
        <v>429</v>
      </c>
      <c r="B1" s="513"/>
      <c r="C1" s="513"/>
      <c r="D1" s="513"/>
      <c r="E1" s="513"/>
      <c r="F1" s="513"/>
      <c r="G1" s="513"/>
      <c r="H1" s="513"/>
      <c r="I1" s="513"/>
      <c r="J1" s="513"/>
    </row>
    <row r="3" ht="12.75">
      <c r="J3" s="91" t="s">
        <v>43</v>
      </c>
    </row>
    <row r="4" spans="1:79" ht="20.25" customHeight="1">
      <c r="A4" s="462" t="s">
        <v>2</v>
      </c>
      <c r="B4" s="514" t="s">
        <v>3</v>
      </c>
      <c r="C4" s="514" t="s">
        <v>153</v>
      </c>
      <c r="D4" s="458" t="s">
        <v>135</v>
      </c>
      <c r="E4" s="458" t="s">
        <v>166</v>
      </c>
      <c r="F4" s="458" t="s">
        <v>96</v>
      </c>
      <c r="G4" s="458"/>
      <c r="H4" s="458"/>
      <c r="I4" s="458"/>
      <c r="J4" s="458"/>
      <c r="BX4" s="2"/>
      <c r="BY4" s="2"/>
      <c r="BZ4" s="2"/>
      <c r="CA4" s="2"/>
    </row>
    <row r="5" spans="1:79" ht="18" customHeight="1">
      <c r="A5" s="462"/>
      <c r="B5" s="515"/>
      <c r="C5" s="515"/>
      <c r="D5" s="462"/>
      <c r="E5" s="458"/>
      <c r="F5" s="458" t="s">
        <v>133</v>
      </c>
      <c r="G5" s="458" t="s">
        <v>6</v>
      </c>
      <c r="H5" s="458"/>
      <c r="I5" s="458"/>
      <c r="J5" s="458" t="s">
        <v>134</v>
      </c>
      <c r="BX5" s="2"/>
      <c r="BY5" s="2"/>
      <c r="BZ5" s="2"/>
      <c r="CA5" s="2"/>
    </row>
    <row r="6" spans="1:79" ht="69" customHeight="1">
      <c r="A6" s="462"/>
      <c r="B6" s="516"/>
      <c r="C6" s="516"/>
      <c r="D6" s="462"/>
      <c r="E6" s="458"/>
      <c r="F6" s="458"/>
      <c r="G6" s="21" t="s">
        <v>130</v>
      </c>
      <c r="H6" s="21" t="s">
        <v>131</v>
      </c>
      <c r="I6" s="21" t="s">
        <v>132</v>
      </c>
      <c r="J6" s="458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520" t="s">
        <v>148</v>
      </c>
      <c r="B21" s="520"/>
      <c r="C21" s="520"/>
      <c r="D21" s="520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216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2010-01-15T11:54:55Z</cp:lastPrinted>
  <dcterms:created xsi:type="dcterms:W3CDTF">1998-12-09T13:02:10Z</dcterms:created>
  <dcterms:modified xsi:type="dcterms:W3CDTF">2010-01-15T11:55:44Z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